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GABI-WORK\3.Prosveta\ZAYAVKI-2026-2027\!ужбина\Чужбина\"/>
    </mc:Choice>
  </mc:AlternateContent>
  <xr:revisionPtr revIDLastSave="0" documentId="13_ncr:1_{FBE9676E-73CB-4FD5-88F8-B889302296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- 4. клас" sheetId="1" r:id="rId1"/>
  </sheets>
  <definedNames>
    <definedName name="_xlnm.Print_Area" localSheetId="0">'1. - 4. клас'!$A$1:$K$176</definedName>
    <definedName name="Z_3648760C_9BCB_42A0_BFC2_0B90B7652BDD_.wvu.Cols" localSheetId="0" hidden="1">'1. - 4. клас'!$K:$IU</definedName>
    <definedName name="Z_3648760C_9BCB_42A0_BFC2_0B90B7652BDD_.wvu.PrintArea" localSheetId="0" hidden="1">'1. - 4. клас'!$B$1:$J$176</definedName>
    <definedName name="Z_3648760C_9BCB_42A0_BFC2_0B90B7652BDD_.wvu.Rows" localSheetId="0" hidden="1">'1. - 4. клас'!$177:$65561,'1. - 4. клас'!#REF!</definedName>
  </definedNames>
  <calcPr calcId="191029"/>
  <customWorkbookViews>
    <customWorkbookView name="1" guid="{3648760C-9BCB-42A0-BFC2-0B90B7652BDD}" maximized="1" xWindow="-8" yWindow="-8" windowWidth="1936" windowHeight="11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6" i="1" l="1"/>
  <c r="J147" i="1" s="1"/>
  <c r="J124" i="1"/>
  <c r="J117" i="1"/>
  <c r="J118" i="1" s="1"/>
  <c r="J66" i="1"/>
  <c r="J63" i="1"/>
  <c r="J64" i="1"/>
  <c r="J62" i="1"/>
  <c r="J60" i="1"/>
  <c r="J61" i="1" s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49" i="1"/>
  <c r="J150" i="1"/>
  <c r="J151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20" i="1"/>
  <c r="J121" i="1"/>
  <c r="J122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95" i="1"/>
  <c r="J96" i="1"/>
  <c r="J97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148" i="1"/>
  <c r="J153" i="1"/>
  <c r="J99" i="1"/>
  <c r="J94" i="1"/>
  <c r="J92" i="1"/>
  <c r="J93" i="1" s="1"/>
  <c r="J119" i="1"/>
  <c r="J65" i="1" l="1"/>
  <c r="J88" i="1" s="1"/>
  <c r="J152" i="1"/>
  <c r="J171" i="1" s="1"/>
  <c r="J123" i="1"/>
  <c r="J142" i="1" s="1"/>
  <c r="J98" i="1"/>
  <c r="J113" i="1" s="1"/>
  <c r="H173" i="1" l="1"/>
  <c r="J173" i="1" l="1"/>
  <c r="L173" i="1" s="1"/>
</calcChain>
</file>

<file path=xl/sharedStrings.xml><?xml version="1.0" encoding="utf-8"?>
<sst xmlns="http://schemas.openxmlformats.org/spreadsheetml/2006/main" count="248" uniqueCount="145">
  <si>
    <t>З А Я В К А</t>
  </si>
  <si>
    <t>I клас</t>
  </si>
  <si>
    <t>Клас</t>
  </si>
  <si>
    <t>Учебен предмет</t>
  </si>
  <si>
    <t>Издателство</t>
  </si>
  <si>
    <t>I</t>
  </si>
  <si>
    <t xml:space="preserve">„Просвета – София“ АД </t>
  </si>
  <si>
    <t xml:space="preserve">БЪЛГАРСКИ ЕЗИК И ЛИТЕРАТУРА </t>
  </si>
  <si>
    <t>Тетрадка № 1 по писане, Р. Танкова</t>
  </si>
  <si>
    <t>Тетрадка № 2 по писане, Е. Чернева и др.</t>
  </si>
  <si>
    <t xml:space="preserve">Тетрадка по български език, Р. Танкова и др. </t>
  </si>
  <si>
    <t>Тетрадка № 1 по писане, П. Димитрова и др.</t>
  </si>
  <si>
    <t>Тетрадка № 2 по писане, П. Димитрова и др.</t>
  </si>
  <si>
    <t>Тетрадка № 1 по писане, Кр. Брайкова и др.</t>
  </si>
  <si>
    <t>Тетрадка № 2 по писане, Кр. Брайкова и др.</t>
  </si>
  <si>
    <t>Тетрадка № 3 по писане, Кр. Брайкова и др.</t>
  </si>
  <si>
    <t>Тетрадка към читанка, Кр. Брайкова и др.</t>
  </si>
  <si>
    <t>(дата)</t>
  </si>
  <si>
    <t>IІ клас</t>
  </si>
  <si>
    <t xml:space="preserve">IІ </t>
  </si>
  <si>
    <t xml:space="preserve">Тетрадка по български език № 1, Р. Танкова и др. </t>
  </si>
  <si>
    <t xml:space="preserve">Тетрадка по български език № 2, Р. Танкова и др. </t>
  </si>
  <si>
    <t xml:space="preserve">Тетрадка по български език № 1, П. Димитрова и др. </t>
  </si>
  <si>
    <t xml:space="preserve">Тетрадка по български език № 2, П. Димитрова и др. </t>
  </si>
  <si>
    <t>III клас</t>
  </si>
  <si>
    <t xml:space="preserve">III </t>
  </si>
  <si>
    <t>III</t>
  </si>
  <si>
    <t>Тетрадка по български език № 1 , Р. Танкова и др.</t>
  </si>
  <si>
    <t>Тетрадка по български език № 2, Р. Танкова и др.</t>
  </si>
  <si>
    <t>Тетрадка по български език № 1 , П. Димитрова и др.</t>
  </si>
  <si>
    <t>Тетрадка по български език № 2, П. Димитрова и др.</t>
  </si>
  <si>
    <t>ЧОВЕКЪТ И ОБЩЕСТВОТО</t>
  </si>
  <si>
    <t>Тетрадка по човекът и обществото, П. Рангелова и др.</t>
  </si>
  <si>
    <t>ЧОВЕКЪТ И ПРИРОДАТА</t>
  </si>
  <si>
    <t>Тетрадка по човекът и природата, Л. Зафирова и др.</t>
  </si>
  <si>
    <t xml:space="preserve">Обща сума за III клас: </t>
  </si>
  <si>
    <t xml:space="preserve">I </t>
  </si>
  <si>
    <t xml:space="preserve">Тетрадка към читанка, Е. Чернева и др. </t>
  </si>
  <si>
    <t xml:space="preserve">Тетрадка към читанка, П. Димитрова и др. </t>
  </si>
  <si>
    <t xml:space="preserve">Тетрадка към читанка, Р. Танкова и др. </t>
  </si>
  <si>
    <t xml:space="preserve">Обща сума за IІ клас: </t>
  </si>
  <si>
    <t xml:space="preserve">Тетрадка по човекът и обществото, С. Цветанска и др. </t>
  </si>
  <si>
    <t xml:space="preserve">Тетрадка по човекът и природата, М. Кабасанова и др. </t>
  </si>
  <si>
    <t>„Просвета – София“ АД</t>
  </si>
  <si>
    <t>ИЗДАТЕЛСТВО „Просвета – София“ АД</t>
  </si>
  <si>
    <t>IV клас</t>
  </si>
  <si>
    <t xml:space="preserve">Обща сума за I – IV клас: </t>
  </si>
  <si>
    <t>IV</t>
  </si>
  <si>
    <t>сума:</t>
  </si>
  <si>
    <t>Учебник/учебно помагало</t>
  </si>
  <si>
    <t xml:space="preserve">Обща сума за IV клас: </t>
  </si>
  <si>
    <t xml:space="preserve">Обща сума за I клас: </t>
  </si>
  <si>
    <t>................................................................................................................................................................................................................................................</t>
  </si>
  <si>
    <t>БЪЛГАРСКИ ЕЗИК И ЛИТЕРАТУРА</t>
  </si>
  <si>
    <t>Одобрено от МОН със Заповед № РД 09-1556/18.06.2019 г.</t>
  </si>
  <si>
    <t>Одобрено от МОН със Заповед № РД 09-1554/18.06.2019 г.</t>
  </si>
  <si>
    <r>
      <t xml:space="preserve">Директор: </t>
    </r>
    <r>
      <rPr>
        <sz val="11"/>
        <rFont val="Times New Roman"/>
        <family val="1"/>
        <charset val="204"/>
      </rPr>
      <t>...............................................................................................</t>
    </r>
  </si>
  <si>
    <t>..................................................................................................................</t>
  </si>
  <si>
    <r>
      <t xml:space="preserve">МОЛ: </t>
    </r>
    <r>
      <rPr>
        <sz val="11"/>
        <rFont val="Times New Roman"/>
        <family val="1"/>
        <charset val="204"/>
      </rPr>
      <t>......................................................................................................</t>
    </r>
  </si>
  <si>
    <r>
      <t xml:space="preserve">Лице за контакт: </t>
    </r>
    <r>
      <rPr>
        <sz val="11"/>
        <rFont val="Times New Roman"/>
        <family val="1"/>
        <charset val="204"/>
      </rPr>
      <t>...................................................................................</t>
    </r>
  </si>
  <si>
    <r>
      <t>Телефон на лице за контакт:</t>
    </r>
    <r>
      <rPr>
        <sz val="11"/>
        <rFont val="Times New Roman"/>
        <family val="1"/>
        <charset val="204"/>
      </rPr>
      <t xml:space="preserve"> ..............................................................</t>
    </r>
  </si>
  <si>
    <r>
      <t>Телефон училището:</t>
    </r>
    <r>
      <rPr>
        <sz val="11"/>
        <rFont val="Times New Roman"/>
        <family val="1"/>
        <charset val="204"/>
      </rPr>
      <t xml:space="preserve"> ............................................................................</t>
    </r>
  </si>
  <si>
    <r>
      <t xml:space="preserve">Имейл на училището: </t>
    </r>
    <r>
      <rPr>
        <sz val="11"/>
        <rFont val="Times New Roman"/>
        <family val="1"/>
        <charset val="204"/>
      </rPr>
      <t>...........................................................................</t>
    </r>
  </si>
  <si>
    <r>
      <t>Буквар</t>
    </r>
    <r>
      <rPr>
        <sz val="10"/>
        <rFont val="Times New Roman"/>
        <family val="1"/>
        <charset val="204"/>
      </rPr>
      <t xml:space="preserve">, Р. Танкова и др. </t>
    </r>
  </si>
  <si>
    <r>
      <t>Читанка</t>
    </r>
    <r>
      <rPr>
        <sz val="10"/>
        <rFont val="Times New Roman"/>
        <family val="1"/>
        <charset val="204"/>
      </rPr>
      <t xml:space="preserve">, Р. Танкова </t>
    </r>
  </si>
  <si>
    <r>
      <t>Буквар</t>
    </r>
    <r>
      <rPr>
        <sz val="10"/>
        <rFont val="Times New Roman"/>
        <family val="1"/>
        <charset val="204"/>
      </rPr>
      <t xml:space="preserve">, П. Димитрова и др. </t>
    </r>
  </si>
  <si>
    <r>
      <t>Читанка</t>
    </r>
    <r>
      <rPr>
        <sz val="10"/>
        <rFont val="Times New Roman"/>
        <family val="1"/>
        <charset val="204"/>
      </rPr>
      <t xml:space="preserve">, П. Димитрова и др. </t>
    </r>
  </si>
  <si>
    <r>
      <t>Буквар</t>
    </r>
    <r>
      <rPr>
        <sz val="10"/>
        <rFont val="Times New Roman"/>
        <family val="1"/>
        <charset val="204"/>
      </rPr>
      <t xml:space="preserve">, Вл. Попов и др. </t>
    </r>
  </si>
  <si>
    <r>
      <t>Читанка</t>
    </r>
    <r>
      <rPr>
        <sz val="10"/>
        <rFont val="Times New Roman"/>
        <family val="1"/>
        <charset val="204"/>
      </rPr>
      <t xml:space="preserve">, Ив. Цанев и др. </t>
    </r>
  </si>
  <si>
    <r>
      <t>Български език</t>
    </r>
    <r>
      <rPr>
        <sz val="10"/>
        <rFont val="Times New Roman"/>
        <family val="1"/>
        <charset val="204"/>
      </rPr>
      <t xml:space="preserve">, Р. Танкова и др. </t>
    </r>
  </si>
  <si>
    <r>
      <t>Читанка</t>
    </r>
    <r>
      <rPr>
        <sz val="10"/>
        <rFont val="Times New Roman"/>
        <family val="1"/>
        <charset val="204"/>
      </rPr>
      <t>, Р. Танкова и др.</t>
    </r>
  </si>
  <si>
    <r>
      <t>Български език</t>
    </r>
    <r>
      <rPr>
        <sz val="10"/>
        <rFont val="Times New Roman"/>
        <family val="1"/>
        <charset val="204"/>
      </rPr>
      <t xml:space="preserve">, П. Димитрова и др. </t>
    </r>
  </si>
  <si>
    <r>
      <t>Читанка</t>
    </r>
    <r>
      <rPr>
        <sz val="10"/>
        <rFont val="Times New Roman"/>
        <family val="1"/>
        <charset val="204"/>
      </rPr>
      <t>, П. Димитрова и др.</t>
    </r>
  </si>
  <si>
    <r>
      <t>Човекът и обществото</t>
    </r>
    <r>
      <rPr>
        <sz val="10"/>
        <rFont val="Times New Roman"/>
        <family val="1"/>
        <charset val="204"/>
      </rPr>
      <t xml:space="preserve">, Пл. Павлов и др. </t>
    </r>
  </si>
  <si>
    <r>
      <t>Човекът и обществото</t>
    </r>
    <r>
      <rPr>
        <sz val="10"/>
        <rFont val="Times New Roman"/>
        <family val="1"/>
        <charset val="204"/>
      </rPr>
      <t xml:space="preserve">, С. Цветанска и др. </t>
    </r>
  </si>
  <si>
    <r>
      <rPr>
        <b/>
        <sz val="10"/>
        <rFont val="Times New Roman"/>
        <family val="1"/>
        <charset val="204"/>
      </rPr>
      <t>Човекът и природата</t>
    </r>
    <r>
      <rPr>
        <sz val="10"/>
        <rFont val="Times New Roman"/>
        <family val="1"/>
        <charset val="204"/>
      </rPr>
      <t xml:space="preserve">, Л. Зафирова и др. </t>
    </r>
  </si>
  <si>
    <r>
      <rPr>
        <b/>
        <sz val="10"/>
        <rFont val="Times New Roman"/>
        <family val="1"/>
        <charset val="204"/>
      </rPr>
      <t>Човекът и природата</t>
    </r>
    <r>
      <rPr>
        <sz val="10"/>
        <rFont val="Times New Roman"/>
        <family val="1"/>
        <charset val="204"/>
      </rPr>
      <t xml:space="preserve">, М. Кабасанова и др. </t>
    </r>
  </si>
  <si>
    <r>
      <t xml:space="preserve">Наименование на заявителя: </t>
    </r>
    <r>
      <rPr>
        <sz val="11"/>
        <rFont val="Times New Roman"/>
        <family val="1"/>
        <charset val="204"/>
      </rPr>
      <t>..............................................................</t>
    </r>
  </si>
  <si>
    <r>
      <t xml:space="preserve">Държава: </t>
    </r>
    <r>
      <rPr>
        <sz val="11"/>
        <rFont val="Times New Roman"/>
        <family val="1"/>
        <charset val="204"/>
      </rPr>
      <t>.................................................................................................</t>
    </r>
  </si>
  <si>
    <r>
      <t xml:space="preserve">Населено място: </t>
    </r>
    <r>
      <rPr>
        <sz val="11"/>
        <rFont val="Times New Roman"/>
        <family val="1"/>
        <charset val="204"/>
      </rPr>
      <t>....................................................................................</t>
    </r>
  </si>
  <si>
    <r>
      <t xml:space="preserve">Пощенски код: </t>
    </r>
    <r>
      <rPr>
        <sz val="11"/>
        <rFont val="Times New Roman"/>
        <family val="1"/>
        <charset val="204"/>
      </rPr>
      <t>......................................................................................</t>
    </r>
  </si>
  <si>
    <r>
      <t xml:space="preserve">Адрес: </t>
    </r>
    <r>
      <rPr>
        <sz val="11"/>
        <rFont val="Times New Roman"/>
        <family val="1"/>
        <charset val="204"/>
      </rPr>
      <t>.....................................................................................................</t>
    </r>
  </si>
  <si>
    <r>
      <rPr>
        <b/>
        <sz val="10"/>
        <rFont val="Times New Roman"/>
        <family val="1"/>
        <charset val="204"/>
      </rPr>
      <t>Български език</t>
    </r>
    <r>
      <rPr>
        <sz val="10"/>
        <rFont val="Times New Roman"/>
        <family val="1"/>
        <charset val="204"/>
      </rPr>
      <t xml:space="preserve">, Р. Танкова и др. </t>
    </r>
  </si>
  <si>
    <r>
      <t>Български език,</t>
    </r>
    <r>
      <rPr>
        <sz val="10"/>
        <rFont val="Times New Roman"/>
        <family val="1"/>
        <charset val="204"/>
      </rPr>
      <t xml:space="preserve"> П. Димитрова и др. </t>
    </r>
  </si>
  <si>
    <t>Одобрено от МОН със Заповед № РД 09-1442/07.07.2020 г.</t>
  </si>
  <si>
    <t>Тетрадка по родинознание, Л. Найденова и др.</t>
  </si>
  <si>
    <t xml:space="preserve">Тетрадка по родинознание, Е. Василева и др. </t>
  </si>
  <si>
    <r>
      <t>Родинознание</t>
    </r>
    <r>
      <rPr>
        <sz val="10"/>
        <rFont val="Times New Roman"/>
        <family val="1"/>
        <charset val="204"/>
      </rPr>
      <t xml:space="preserve">, Л. Найденова и др. </t>
    </r>
  </si>
  <si>
    <r>
      <t>Родинознание</t>
    </r>
    <r>
      <rPr>
        <sz val="10"/>
        <rFont val="Times New Roman"/>
        <family val="1"/>
        <charset val="204"/>
      </rPr>
      <t xml:space="preserve">, Е. Василева и др. </t>
    </r>
  </si>
  <si>
    <t>Одобрено от МОН със Заповед РД 09-1445/07.07.2020 г.</t>
  </si>
  <si>
    <t>Тетрадка по писане, Р. Танкова</t>
  </si>
  <si>
    <t>Тетрадка по български език, Р. Танкова и др.</t>
  </si>
  <si>
    <r>
      <rPr>
        <b/>
        <sz val="10"/>
        <rFont val="Times New Roman"/>
        <family val="1"/>
        <charset val="204"/>
      </rPr>
      <t>Български език за I клас като втори език – за ниво А1.1 по ОЕЕР.</t>
    </r>
    <r>
      <rPr>
        <sz val="10"/>
        <rFont val="Times New Roman"/>
        <family val="1"/>
        <charset val="204"/>
      </rPr>
      <t xml:space="preserve"> Учебно помагало за подпомагане на обучението, организирано в чужбина, Р. Танкова</t>
    </r>
  </si>
  <si>
    <r>
      <t xml:space="preserve">Български език за II клас като втори език – за ниво А1.2 по ОЕЕР. </t>
    </r>
    <r>
      <rPr>
        <sz val="10"/>
        <rFont val="Times New Roman"/>
        <family val="1"/>
        <charset val="204"/>
      </rPr>
      <t>Учебно помагало за подпомагане на обучението, организирано в чужбина, Р. Танкова и др.</t>
    </r>
  </si>
  <si>
    <r>
      <t xml:space="preserve">Български език за III клас като втори език – за ниво А 2.1 по ОЕЕР. </t>
    </r>
    <r>
      <rPr>
        <sz val="10"/>
        <rFont val="Times New Roman"/>
        <family val="1"/>
        <charset val="204"/>
      </rPr>
      <t>Учебно помагало за подпомагане на обучението, организирано в чужбина, Р. Танкова и др.</t>
    </r>
  </si>
  <si>
    <r>
      <rPr>
        <b/>
        <sz val="10"/>
        <rFont val="Times New Roman"/>
        <family val="1"/>
        <charset val="204"/>
      </rPr>
      <t>Български език за IV клас като втори език – за ниво А 2.2 по ОЕЕР.</t>
    </r>
    <r>
      <rPr>
        <sz val="10"/>
        <rFont val="Times New Roman"/>
        <family val="1"/>
        <charset val="204"/>
      </rPr>
      <t xml:space="preserve"> Учебно помагало за подпомагане на обучението, организирано в чужбина, Р. Танкова</t>
    </r>
  </si>
  <si>
    <r>
      <rPr>
        <b/>
        <sz val="10"/>
        <rFont val="Times New Roman"/>
        <family val="1"/>
        <charset val="204"/>
      </rPr>
      <t xml:space="preserve">Буквар и читанка. </t>
    </r>
    <r>
      <rPr>
        <sz val="10"/>
        <rFont val="Times New Roman"/>
        <family val="1"/>
        <charset val="204"/>
      </rPr>
      <t>Учебно помагало за подпомагане на обучението, организирано в чужбина, Р. Танкова и др.</t>
    </r>
  </si>
  <si>
    <r>
      <rPr>
        <b/>
        <sz val="10"/>
        <rFont val="Times New Roman"/>
        <family val="1"/>
        <charset val="204"/>
      </rPr>
      <t xml:space="preserve">Български език. </t>
    </r>
    <r>
      <rPr>
        <sz val="10"/>
        <rFont val="Times New Roman"/>
        <family val="1"/>
        <charset val="204"/>
      </rPr>
      <t>Учебно помагало за подпомагане на обучението, организирано в чужбина, Р. Танкова и др.</t>
    </r>
  </si>
  <si>
    <t>Тетрадка към читанка, Р. Танкова и др.</t>
  </si>
  <si>
    <r>
      <t>Български език.</t>
    </r>
    <r>
      <rPr>
        <sz val="10"/>
        <rFont val="Times New Roman"/>
        <family val="1"/>
        <charset val="204"/>
      </rPr>
      <t xml:space="preserve"> Учебно помагало за подпомагане на обучението, организирано в чужбина, Р. Танкова и др.</t>
    </r>
  </si>
  <si>
    <r>
      <t xml:space="preserve">Български език. </t>
    </r>
    <r>
      <rPr>
        <sz val="10"/>
        <rFont val="Times New Roman"/>
        <family val="1"/>
        <charset val="204"/>
      </rPr>
      <t>Учебно помагало за подпомагане на обучението, организирано в чужбина, Р. Танкова и др.</t>
    </r>
  </si>
  <si>
    <t>Ед. цена
с TO</t>
  </si>
  <si>
    <t>Тетрадка по български език, Р. Танкова</t>
  </si>
  <si>
    <t>(да/не)</t>
  </si>
  <si>
    <t>(посочете желания вариант)</t>
  </si>
  <si>
    <t>(посочете желаната валута)</t>
  </si>
  <si>
    <t xml:space="preserve">      VAT номер или друг идентифициращ номер, издаден от местните данъчни органи</t>
  </si>
  <si>
    <t xml:space="preserve">            2. Желая да ползвам транспортна услуга и да получа  заявените учебници и учебни помагала на следния адрес:</t>
  </si>
  <si>
    <t xml:space="preserve">Държава:      </t>
  </si>
  <si>
    <t>Пощенски код:</t>
  </si>
  <si>
    <t>Адрес:</t>
  </si>
  <si>
    <t>Име и телефон за връзка:</t>
  </si>
  <si>
    <t>………………………...........................................</t>
  </si>
  <si>
    <t>………………………….........................................</t>
  </si>
  <si>
    <t>…….......................................</t>
  </si>
  <si>
    <t xml:space="preserve">            1. Желая да получа заявените учебници и учебните помагала на място от складовата база на "Просвета".</t>
  </si>
  <si>
    <t xml:space="preserve"> (Попълва се само ако сте данъчно задължено лице)</t>
  </si>
  <si>
    <t>…….…………………</t>
  </si>
  <si>
    <t>…………………………….</t>
  </si>
  <si>
    <t xml:space="preserve">                                                       Директор (име, фамилия)</t>
  </si>
  <si>
    <t xml:space="preserve">1. В брой/с банков превод </t>
  </si>
  <si>
    <t>Одобрени от МОН със Заповед № РД 09-1427/13.07.2021 г.</t>
  </si>
  <si>
    <t>Одобрени от МОН със Заповед № РД 09-1431/13.07.2021 г.</t>
  </si>
  <si>
    <t>Одобрени от МОН със Заповед № РД 09-1439/13.07.2021 г.</t>
  </si>
  <si>
    <t>Одобрени от МОН със Заповед № РД 09-1434/13.07.2021 г.</t>
  </si>
  <si>
    <t>РОДИНОЗНАНИЕ</t>
  </si>
  <si>
    <r>
      <rPr>
        <b/>
        <sz val="10"/>
        <rFont val="Times New Roman"/>
        <family val="1"/>
        <charset val="204"/>
      </rPr>
      <t>Родинознание</t>
    </r>
    <r>
      <rPr>
        <sz val="10"/>
        <rFont val="Times New Roman"/>
        <family val="1"/>
        <charset val="204"/>
      </rPr>
      <t xml:space="preserve">, Л. Зафирова и др. </t>
    </r>
  </si>
  <si>
    <t>Тетрадка по родинознание, Л. Зафирова и др.</t>
  </si>
  <si>
    <r>
      <t>Родинознание,</t>
    </r>
    <r>
      <rPr>
        <sz val="10"/>
        <rFont val="Times New Roman"/>
        <family val="1"/>
        <charset val="204"/>
      </rPr>
      <t xml:space="preserve"> Е. Василева и др. </t>
    </r>
  </si>
  <si>
    <t>www.prosveta.bg</t>
  </si>
  <si>
    <t>……........................................................................................................................................</t>
  </si>
  <si>
    <t>…….......................................................................................................................................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</si>
  <si>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........................................................................................................................................................................................</t>
  </si>
  <si>
    <t xml:space="preserve">„Просвета Плюс“ АД </t>
  </si>
  <si>
    <t>„Просвета Плюс“ АД</t>
  </si>
  <si>
    <t>„Просвета АзБуки“ ООД</t>
  </si>
  <si>
    <t>Kod</t>
  </si>
  <si>
    <r>
      <rPr>
        <b/>
        <sz val="10"/>
        <rFont val="Times New Roman"/>
        <family val="1"/>
        <charset val="204"/>
      </rPr>
      <t>Читанка</t>
    </r>
    <r>
      <rPr>
        <sz val="10"/>
        <rFont val="Times New Roman"/>
        <family val="1"/>
        <charset val="204"/>
      </rPr>
      <t>. Учебно помагало за подпомагане на обучението, организирано в чужбина, Р. Танкова и др.</t>
    </r>
  </si>
  <si>
    <r>
      <rPr>
        <b/>
        <sz val="9.5"/>
        <rFont val="Times New Roman"/>
        <family val="1"/>
        <charset val="204"/>
      </rPr>
      <t>Читанка</t>
    </r>
    <r>
      <rPr>
        <sz val="9.5"/>
        <rFont val="Times New Roman"/>
        <family val="1"/>
        <charset val="204"/>
      </rPr>
      <t>. Учебно помагало за подпомагане на обучението, организирано в чужбина, Р. Танкова и др.</t>
    </r>
  </si>
  <si>
    <r>
      <rPr>
        <b/>
        <sz val="9.5"/>
        <rFont val="Times New Roman"/>
        <family val="1"/>
        <charset val="204"/>
      </rPr>
      <t>Читанка.</t>
    </r>
    <r>
      <rPr>
        <sz val="9.5"/>
        <rFont val="Times New Roman"/>
        <family val="1"/>
        <charset val="204"/>
      </rPr>
      <t xml:space="preserve"> Учебно помагало за подпомагане на обучението, организирано в чужбина, Р. Танкова и др.</t>
    </r>
  </si>
  <si>
    <t xml:space="preserve">Тетрадка №3 по български език, П. Димитрова и др. </t>
  </si>
  <si>
    <t xml:space="preserve">Сума </t>
  </si>
  <si>
    <t xml:space="preserve">              2. EUR/USD</t>
  </si>
  <si>
    <t xml:space="preserve"> за закупуване на учебници и учебни помагала за ученици в начален етап от I – IV клас, живеещи в чужбина,
за учебната 2026/2027 година, съгласно ПМС № 90/29.05.2018 г., по програма „Роден език и култура зад граница“
и ПМС № 79/13.04.2016 г. на издателствата „Просвета - София“ АД, „Просвета Плюс“ АД и „Просвета Азбуки“ ООД</t>
  </si>
  <si>
    <t>Необходим брой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</si>
</sst>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\ &quot;лв.&quot;"/>
    <numFmt numFmtId="165" formatCode="#,##0.00\ [$€-1]"/>
    <numFmt numFmtId="167" formatCode="#,##0.00\ &quot;€&quot;"/>
  </numFmts>
  <fonts count="3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sz val="9.5"/>
      <name val="Times New Roman"/>
      <family val="1"/>
      <charset val="204"/>
    </font>
    <font>
      <b/>
      <sz val="20"/>
      <name val="Times New Roman"/>
      <family val="1"/>
      <charset val="204"/>
    </font>
    <font>
      <sz val="7"/>
      <name val="Times New Roman"/>
      <family val="1"/>
      <charset val="204"/>
    </font>
    <font>
      <b/>
      <sz val="9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u/>
      <sz val="13"/>
      <name val="Times New Roman"/>
      <family val="1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2" fillId="0" borderId="0"/>
    <xf numFmtId="0" fontId="1" fillId="0" borderId="0"/>
    <xf numFmtId="0" fontId="2" fillId="23" borderId="7" applyNumberFormat="0" applyFont="0" applyAlignment="0" applyProtection="0"/>
    <xf numFmtId="0" fontId="1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182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31" fillId="0" borderId="0" xfId="0" applyFont="1"/>
    <xf numFmtId="0" fontId="32" fillId="0" borderId="0" xfId="0" applyFont="1"/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1" fontId="7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10" xfId="39" applyFont="1" applyBorder="1" applyAlignment="1">
      <alignment horizontal="center" vertical="center" wrapText="1"/>
    </xf>
    <xf numFmtId="1" fontId="7" fillId="0" borderId="10" xfId="39" applyNumberFormat="1" applyFont="1" applyBorder="1" applyAlignment="1" applyProtection="1">
      <alignment horizontal="center" vertical="center" wrapText="1"/>
      <protection locked="0"/>
    </xf>
    <xf numFmtId="1" fontId="7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8" applyFont="1" applyAlignment="1">
      <alignment horizontal="center" vertical="center" wrapText="1"/>
    </xf>
    <xf numFmtId="0" fontId="6" fillId="0" borderId="0" xfId="38" applyFont="1" applyAlignment="1">
      <alignment horizontal="center" vertical="center" wrapText="1"/>
    </xf>
    <xf numFmtId="0" fontId="5" fillId="0" borderId="0" xfId="38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4" fillId="27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vertical="top" wrapText="1"/>
    </xf>
    <xf numFmtId="0" fontId="2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 vertical="justify"/>
    </xf>
    <xf numFmtId="0" fontId="4" fillId="0" borderId="0" xfId="0" applyFont="1" applyAlignment="1">
      <alignment horizontal="right" vertical="justify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3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left" vertical="top"/>
    </xf>
    <xf numFmtId="0" fontId="31" fillId="0" borderId="0" xfId="0" applyFont="1" applyAlignment="1">
      <alignment horizontal="center"/>
    </xf>
    <xf numFmtId="0" fontId="0" fillId="29" borderId="0" xfId="0" applyFill="1"/>
    <xf numFmtId="0" fontId="35" fillId="0" borderId="0" xfId="0" applyFont="1"/>
    <xf numFmtId="0" fontId="36" fillId="0" borderId="0" xfId="0" applyFont="1"/>
    <xf numFmtId="1" fontId="7" fillId="25" borderId="10" xfId="3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6" fillId="0" borderId="0" xfId="38" applyFont="1" applyAlignment="1">
      <alignment vertical="center" wrapText="1"/>
    </xf>
    <xf numFmtId="0" fontId="6" fillId="26" borderId="15" xfId="39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37" fillId="25" borderId="10" xfId="39" applyNumberFormat="1" applyFont="1" applyFill="1" applyBorder="1" applyAlignment="1">
      <alignment horizontal="center" vertical="center" wrapText="1"/>
    </xf>
    <xf numFmtId="164" fontId="37" fillId="26" borderId="10" xfId="39" applyNumberFormat="1" applyFont="1" applyFill="1" applyBorder="1" applyAlignment="1">
      <alignment horizontal="center" vertical="center" wrapText="1"/>
    </xf>
    <xf numFmtId="164" fontId="37" fillId="0" borderId="10" xfId="39" applyNumberFormat="1" applyFont="1" applyBorder="1" applyAlignment="1">
      <alignment horizontal="center" vertical="center" wrapText="1"/>
    </xf>
    <xf numFmtId="165" fontId="37" fillId="26" borderId="10" xfId="0" applyNumberFormat="1" applyFont="1" applyFill="1" applyBorder="1" applyAlignment="1">
      <alignment horizontal="center" vertical="center" wrapText="1"/>
    </xf>
    <xf numFmtId="165" fontId="37" fillId="27" borderId="10" xfId="0" applyNumberFormat="1" applyFont="1" applyFill="1" applyBorder="1" applyAlignment="1">
      <alignment horizontal="center" vertical="center" wrapText="1"/>
    </xf>
    <xf numFmtId="165" fontId="37" fillId="25" borderId="10" xfId="0" applyNumberFormat="1" applyFont="1" applyFill="1" applyBorder="1" applyAlignment="1">
      <alignment horizontal="center" vertical="center" wrapText="1"/>
    </xf>
    <xf numFmtId="0" fontId="6" fillId="0" borderId="0" xfId="39" applyFont="1" applyAlignment="1">
      <alignment vertical="center" wrapText="1"/>
    </xf>
    <xf numFmtId="164" fontId="37" fillId="27" borderId="10" xfId="0" applyNumberFormat="1" applyFont="1" applyFill="1" applyBorder="1" applyAlignment="1">
      <alignment horizontal="center" vertical="center" wrapText="1"/>
    </xf>
    <xf numFmtId="164" fontId="31" fillId="0" borderId="0" xfId="0" applyNumberFormat="1" applyFont="1"/>
    <xf numFmtId="0" fontId="5" fillId="0" borderId="10" xfId="39" applyFont="1" applyBorder="1" applyAlignment="1">
      <alignment horizontal="center" vertical="center" wrapText="1"/>
    </xf>
    <xf numFmtId="165" fontId="5" fillId="25" borderId="12" xfId="39" applyNumberFormat="1" applyFont="1" applyFill="1" applyBorder="1" applyAlignment="1">
      <alignment horizontal="center" vertical="center" wrapText="1"/>
    </xf>
    <xf numFmtId="165" fontId="5" fillId="25" borderId="15" xfId="39" applyNumberFormat="1" applyFont="1" applyFill="1" applyBorder="1" applyAlignment="1">
      <alignment horizontal="center" vertical="center" wrapText="1"/>
    </xf>
    <xf numFmtId="165" fontId="4" fillId="25" borderId="20" xfId="39" applyNumberFormat="1" applyFont="1" applyFill="1" applyBorder="1" applyAlignment="1">
      <alignment horizontal="center" vertical="center"/>
    </xf>
    <xf numFmtId="165" fontId="4" fillId="25" borderId="21" xfId="39" applyNumberFormat="1" applyFont="1" applyFill="1" applyBorder="1" applyAlignment="1">
      <alignment horizontal="center" vertical="center"/>
    </xf>
    <xf numFmtId="164" fontId="4" fillId="25" borderId="20" xfId="0" applyNumberFormat="1" applyFont="1" applyFill="1" applyBorder="1" applyAlignment="1">
      <alignment horizontal="center" vertical="center" wrapText="1"/>
    </xf>
    <xf numFmtId="164" fontId="4" fillId="25" borderId="25" xfId="0" applyNumberFormat="1" applyFont="1" applyFill="1" applyBorder="1" applyAlignment="1">
      <alignment horizontal="center" vertical="center" wrapText="1"/>
    </xf>
    <xf numFmtId="0" fontId="5" fillId="25" borderId="22" xfId="39" applyFont="1" applyFill="1" applyBorder="1" applyAlignment="1">
      <alignment horizontal="center" vertical="center"/>
    </xf>
    <xf numFmtId="0" fontId="5" fillId="25" borderId="23" xfId="39" applyFont="1" applyFill="1" applyBorder="1" applyAlignment="1">
      <alignment horizontal="center" vertical="center"/>
    </xf>
    <xf numFmtId="0" fontId="28" fillId="28" borderId="0" xfId="0" applyFont="1" applyFill="1" applyAlignment="1">
      <alignment horizontal="center" vertical="center"/>
    </xf>
    <xf numFmtId="0" fontId="6" fillId="25" borderId="22" xfId="0" applyFont="1" applyFill="1" applyBorder="1" applyAlignment="1">
      <alignment horizontal="center" vertical="center" wrapText="1"/>
    </xf>
    <xf numFmtId="0" fontId="6" fillId="25" borderId="23" xfId="0" applyFont="1" applyFill="1" applyBorder="1" applyAlignment="1">
      <alignment horizontal="center" vertical="center" wrapText="1"/>
    </xf>
    <xf numFmtId="0" fontId="6" fillId="25" borderId="22" xfId="39" applyFont="1" applyFill="1" applyBorder="1" applyAlignment="1">
      <alignment horizontal="center" vertical="center" wrapText="1"/>
    </xf>
    <xf numFmtId="0" fontId="6" fillId="25" borderId="23" xfId="39" applyFont="1" applyFill="1" applyBorder="1" applyAlignment="1">
      <alignment horizontal="center" vertical="center" wrapText="1"/>
    </xf>
    <xf numFmtId="0" fontId="5" fillId="25" borderId="12" xfId="39" applyFont="1" applyFill="1" applyBorder="1" applyAlignment="1">
      <alignment horizontal="right" vertical="center" wrapText="1"/>
    </xf>
    <xf numFmtId="0" fontId="5" fillId="25" borderId="24" xfId="39" applyFont="1" applyFill="1" applyBorder="1" applyAlignment="1">
      <alignment horizontal="right" vertical="center" wrapText="1"/>
    </xf>
    <xf numFmtId="0" fontId="5" fillId="25" borderId="15" xfId="39" applyFont="1" applyFill="1" applyBorder="1" applyAlignment="1">
      <alignment horizontal="right" vertical="center" wrapText="1"/>
    </xf>
    <xf numFmtId="0" fontId="5" fillId="0" borderId="12" xfId="39" applyFont="1" applyBorder="1" applyAlignment="1">
      <alignment horizontal="center" vertical="center" wrapText="1"/>
    </xf>
    <xf numFmtId="0" fontId="5" fillId="0" borderId="15" xfId="39" applyFont="1" applyBorder="1" applyAlignment="1">
      <alignment horizontal="center" vertical="center" wrapText="1"/>
    </xf>
    <xf numFmtId="0" fontId="5" fillId="26" borderId="12" xfId="39" applyFont="1" applyFill="1" applyBorder="1" applyAlignment="1">
      <alignment horizontal="right" vertical="center" wrapText="1"/>
    </xf>
    <xf numFmtId="0" fontId="5" fillId="26" borderId="24" xfId="39" applyFont="1" applyFill="1" applyBorder="1" applyAlignment="1">
      <alignment horizontal="right" vertical="center" wrapText="1"/>
    </xf>
    <xf numFmtId="0" fontId="5" fillId="26" borderId="15" xfId="39" applyFont="1" applyFill="1" applyBorder="1" applyAlignment="1">
      <alignment horizontal="right" vertical="center" wrapText="1"/>
    </xf>
    <xf numFmtId="0" fontId="6" fillId="26" borderId="12" xfId="39" applyFont="1" applyFill="1" applyBorder="1" applyAlignment="1">
      <alignment horizontal="right" vertical="center" wrapText="1"/>
    </xf>
    <xf numFmtId="0" fontId="6" fillId="26" borderId="24" xfId="39" applyFont="1" applyFill="1" applyBorder="1" applyAlignment="1">
      <alignment horizontal="right" vertical="center" wrapText="1"/>
    </xf>
    <xf numFmtId="0" fontId="6" fillId="26" borderId="15" xfId="39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/>
    </xf>
    <xf numFmtId="0" fontId="7" fillId="0" borderId="10" xfId="39" applyFont="1" applyBorder="1" applyAlignment="1">
      <alignment horizontal="center" vertical="center" wrapText="1"/>
    </xf>
    <xf numFmtId="0" fontId="5" fillId="0" borderId="10" xfId="39" applyFont="1" applyBorder="1" applyAlignment="1">
      <alignment horizontal="center" vertical="center" wrapText="1"/>
    </xf>
    <xf numFmtId="0" fontId="6" fillId="0" borderId="0" xfId="39" applyFont="1" applyAlignment="1">
      <alignment horizontal="center" vertical="center" wrapText="1"/>
    </xf>
    <xf numFmtId="0" fontId="7" fillId="0" borderId="0" xfId="39" applyFont="1" applyAlignment="1" applyProtection="1">
      <alignment horizontal="center"/>
      <protection locked="0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26" borderId="11" xfId="39" applyFont="1" applyFill="1" applyBorder="1" applyAlignment="1">
      <alignment horizontal="center" vertical="center" wrapText="1"/>
    </xf>
    <xf numFmtId="0" fontId="5" fillId="26" borderId="13" xfId="39" applyFont="1" applyFill="1" applyBorder="1" applyAlignment="1">
      <alignment horizontal="center" vertical="center" wrapText="1"/>
    </xf>
    <xf numFmtId="0" fontId="5" fillId="26" borderId="14" xfId="39" applyFont="1" applyFill="1" applyBorder="1" applyAlignment="1">
      <alignment horizontal="center" vertical="center" wrapText="1"/>
    </xf>
    <xf numFmtId="0" fontId="37" fillId="26" borderId="10" xfId="39" applyFont="1" applyFill="1" applyBorder="1" applyAlignment="1">
      <alignment horizontal="center" vertical="center"/>
    </xf>
    <xf numFmtId="0" fontId="5" fillId="25" borderId="12" xfId="39" applyFont="1" applyFill="1" applyBorder="1" applyAlignment="1">
      <alignment horizontal="center" vertical="center" wrapText="1"/>
    </xf>
    <xf numFmtId="0" fontId="5" fillId="25" borderId="10" xfId="39" applyFont="1" applyFill="1" applyBorder="1" applyAlignment="1">
      <alignment horizontal="center" vertical="center" wrapText="1"/>
    </xf>
    <xf numFmtId="0" fontId="5" fillId="25" borderId="16" xfId="39" applyFont="1" applyFill="1" applyBorder="1" applyAlignment="1">
      <alignment horizontal="center" vertical="center" wrapText="1"/>
    </xf>
    <xf numFmtId="0" fontId="5" fillId="25" borderId="17" xfId="39" applyFont="1" applyFill="1" applyBorder="1" applyAlignment="1">
      <alignment horizontal="center" vertical="center" wrapText="1"/>
    </xf>
    <xf numFmtId="0" fontId="7" fillId="25" borderId="0" xfId="39" applyFont="1" applyFill="1" applyAlignment="1">
      <alignment horizontal="center" vertical="center" wrapText="1"/>
    </xf>
    <xf numFmtId="0" fontId="5" fillId="25" borderId="0" xfId="39" applyFont="1" applyFill="1" applyAlignment="1">
      <alignment horizontal="center" vertical="center" wrapText="1"/>
    </xf>
    <xf numFmtId="0" fontId="27" fillId="26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9" fillId="0" borderId="0" xfId="39" applyFont="1" applyAlignment="1">
      <alignment horizontal="left" vertical="center" wrapText="1"/>
    </xf>
    <xf numFmtId="0" fontId="5" fillId="0" borderId="10" xfId="39" applyFont="1" applyBorder="1" applyAlignment="1">
      <alignment vertical="center"/>
    </xf>
    <xf numFmtId="0" fontId="5" fillId="26" borderId="11" xfId="0" applyFont="1" applyFill="1" applyBorder="1" applyAlignment="1">
      <alignment horizontal="center" vertical="center" wrapText="1"/>
    </xf>
    <xf numFmtId="0" fontId="5" fillId="26" borderId="13" xfId="0" applyFont="1" applyFill="1" applyBorder="1" applyAlignment="1">
      <alignment horizontal="center" vertical="center" wrapText="1"/>
    </xf>
    <xf numFmtId="0" fontId="5" fillId="26" borderId="14" xfId="0" applyFont="1" applyFill="1" applyBorder="1" applyAlignment="1">
      <alignment horizontal="center" vertical="center" wrapText="1"/>
    </xf>
    <xf numFmtId="0" fontId="7" fillId="26" borderId="11" xfId="0" applyFont="1" applyFill="1" applyBorder="1" applyAlignment="1">
      <alignment horizontal="center" vertical="center" wrapText="1"/>
    </xf>
    <xf numFmtId="0" fontId="7" fillId="26" borderId="13" xfId="0" applyFont="1" applyFill="1" applyBorder="1" applyAlignment="1">
      <alignment horizontal="center" vertical="center" wrapText="1"/>
    </xf>
    <xf numFmtId="0" fontId="7" fillId="26" borderId="1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/>
    <xf numFmtId="0" fontId="6" fillId="0" borderId="10" xfId="0" applyFont="1" applyBorder="1" applyAlignment="1">
      <alignment horizontal="center" vertical="center"/>
    </xf>
    <xf numFmtId="0" fontId="25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30" fillId="26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7" fillId="25" borderId="16" xfId="39" applyFont="1" applyFill="1" applyBorder="1" applyAlignment="1">
      <alignment horizontal="center" vertical="center" wrapText="1"/>
    </xf>
    <xf numFmtId="0" fontId="7" fillId="25" borderId="11" xfId="39" applyFont="1" applyFill="1" applyBorder="1" applyAlignment="1">
      <alignment horizontal="center" vertical="center" wrapText="1"/>
    </xf>
    <xf numFmtId="0" fontId="37" fillId="25" borderId="0" xfId="39" applyFont="1" applyFill="1" applyAlignment="1">
      <alignment horizontal="center" vertical="center" wrapText="1"/>
    </xf>
    <xf numFmtId="0" fontId="38" fillId="25" borderId="0" xfId="39" applyFont="1" applyFill="1" applyAlignment="1">
      <alignment horizontal="center" vertical="center" wrapText="1"/>
    </xf>
    <xf numFmtId="0" fontId="27" fillId="26" borderId="10" xfId="39" applyFont="1" applyFill="1" applyBorder="1" applyAlignment="1">
      <alignment horizontal="center" vertical="center" wrapText="1"/>
    </xf>
    <xf numFmtId="0" fontId="7" fillId="26" borderId="11" xfId="39" applyFont="1" applyFill="1" applyBorder="1" applyAlignment="1">
      <alignment horizontal="center" vertical="center" wrapText="1"/>
    </xf>
    <xf numFmtId="0" fontId="7" fillId="26" borderId="13" xfId="39" applyFont="1" applyFill="1" applyBorder="1" applyAlignment="1">
      <alignment horizontal="center" vertical="center" wrapText="1"/>
    </xf>
    <xf numFmtId="0" fontId="7" fillId="26" borderId="14" xfId="39" applyFont="1" applyFill="1" applyBorder="1" applyAlignment="1">
      <alignment horizontal="center" vertical="center" wrapText="1"/>
    </xf>
    <xf numFmtId="0" fontId="37" fillId="26" borderId="12" xfId="39" applyFont="1" applyFill="1" applyBorder="1" applyAlignment="1">
      <alignment horizontal="center" vertical="center" wrapText="1"/>
    </xf>
    <xf numFmtId="0" fontId="37" fillId="26" borderId="15" xfId="39" applyFont="1" applyFill="1" applyBorder="1" applyAlignment="1">
      <alignment horizontal="center" vertical="center" wrapText="1"/>
    </xf>
    <xf numFmtId="0" fontId="5" fillId="26" borderId="12" xfId="39" applyFont="1" applyFill="1" applyBorder="1" applyAlignment="1">
      <alignment horizontal="center" vertical="center" wrapText="1"/>
    </xf>
    <xf numFmtId="0" fontId="5" fillId="26" borderId="15" xfId="39" applyFont="1" applyFill="1" applyBorder="1" applyAlignment="1">
      <alignment horizontal="center" vertical="center" wrapText="1"/>
    </xf>
    <xf numFmtId="0" fontId="7" fillId="26" borderId="10" xfId="39" applyFont="1" applyFill="1" applyBorder="1" applyAlignment="1">
      <alignment horizontal="center" vertical="center"/>
    </xf>
    <xf numFmtId="0" fontId="7" fillId="0" borderId="0" xfId="39" applyFont="1" applyAlignment="1">
      <alignment horizontal="center" vertical="center"/>
    </xf>
    <xf numFmtId="165" fontId="37" fillId="0" borderId="12" xfId="39" applyNumberFormat="1" applyFont="1" applyBorder="1" applyAlignment="1">
      <alignment horizontal="center" vertical="center" wrapText="1"/>
    </xf>
    <xf numFmtId="165" fontId="37" fillId="0" borderId="15" xfId="39" applyNumberFormat="1" applyFont="1" applyBorder="1" applyAlignment="1">
      <alignment horizontal="center" vertical="center" wrapText="1"/>
    </xf>
    <xf numFmtId="0" fontId="26" fillId="0" borderId="0" xfId="39" applyFont="1" applyAlignment="1">
      <alignment horizontal="left" vertical="top"/>
    </xf>
    <xf numFmtId="0" fontId="26" fillId="0" borderId="0" xfId="39" applyFont="1" applyAlignment="1">
      <alignment horizontal="center" vertical="center"/>
    </xf>
    <xf numFmtId="0" fontId="6" fillId="0" borderId="11" xfId="39" applyFont="1" applyBorder="1" applyAlignment="1">
      <alignment horizontal="center" vertical="center"/>
    </xf>
    <xf numFmtId="0" fontId="6" fillId="0" borderId="13" xfId="39" applyFont="1" applyBorder="1" applyAlignment="1">
      <alignment horizontal="center" vertical="center"/>
    </xf>
    <xf numFmtId="0" fontId="6" fillId="0" borderId="14" xfId="39" applyFont="1" applyBorder="1" applyAlignment="1">
      <alignment horizontal="center" vertical="center"/>
    </xf>
    <xf numFmtId="0" fontId="6" fillId="26" borderId="12" xfId="39" applyFont="1" applyFill="1" applyBorder="1" applyAlignment="1">
      <alignment horizontal="right" vertical="center" wrapText="1" indent="1"/>
    </xf>
    <xf numFmtId="0" fontId="6" fillId="26" borderId="15" xfId="39" applyFont="1" applyFill="1" applyBorder="1" applyAlignment="1">
      <alignment horizontal="right" vertical="center" wrapText="1" indent="1"/>
    </xf>
    <xf numFmtId="0" fontId="25" fillId="0" borderId="0" xfId="0" applyFont="1" applyAlignment="1">
      <alignment horizontal="center"/>
    </xf>
    <xf numFmtId="0" fontId="5" fillId="26" borderId="10" xfId="0" applyFont="1" applyFill="1" applyBorder="1" applyAlignment="1">
      <alignment horizontal="center" vertical="center" wrapText="1"/>
    </xf>
    <xf numFmtId="0" fontId="6" fillId="0" borderId="10" xfId="39" applyFont="1" applyBorder="1" applyAlignment="1">
      <alignment horizontal="center" vertical="center"/>
    </xf>
    <xf numFmtId="0" fontId="25" fillId="0" borderId="10" xfId="39" applyFont="1" applyBorder="1" applyAlignment="1">
      <alignment vertical="center"/>
    </xf>
    <xf numFmtId="0" fontId="7" fillId="0" borderId="10" xfId="39" applyFont="1" applyBorder="1" applyAlignment="1">
      <alignment horizontal="center" vertical="center"/>
    </xf>
    <xf numFmtId="0" fontId="5" fillId="0" borderId="10" xfId="39" applyFont="1" applyBorder="1" applyAlignment="1">
      <alignment horizontal="center" vertical="center"/>
    </xf>
    <xf numFmtId="0" fontId="34" fillId="0" borderId="0" xfId="34" applyFont="1" applyFill="1" applyAlignment="1" applyProtection="1">
      <alignment horizontal="center" vertical="top"/>
    </xf>
    <xf numFmtId="0" fontId="28" fillId="0" borderId="0" xfId="38" applyFont="1" applyAlignment="1">
      <alignment horizontal="center" vertical="center"/>
    </xf>
    <xf numFmtId="0" fontId="4" fillId="0" borderId="0" xfId="38" applyFont="1" applyAlignment="1">
      <alignment horizontal="center" vertical="center" wrapText="1"/>
    </xf>
    <xf numFmtId="0" fontId="6" fillId="0" borderId="0" xfId="38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4" fillId="0" borderId="0" xfId="38" applyFont="1" applyAlignment="1">
      <alignment horizontal="center" vertical="center"/>
    </xf>
    <xf numFmtId="0" fontId="29" fillId="0" borderId="0" xfId="39" applyFont="1" applyAlignment="1">
      <alignment horizontal="center" vertical="center" wrapText="1"/>
    </xf>
    <xf numFmtId="0" fontId="7" fillId="26" borderId="10" xfId="39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10" xfId="39" applyFont="1" applyBorder="1" applyAlignment="1">
      <alignment vertical="center"/>
    </xf>
    <xf numFmtId="0" fontId="37" fillId="26" borderId="10" xfId="39" applyFont="1" applyFill="1" applyBorder="1" applyAlignment="1">
      <alignment horizontal="center" vertical="center" wrapText="1"/>
    </xf>
    <xf numFmtId="0" fontId="6" fillId="25" borderId="10" xfId="0" applyFont="1" applyFill="1" applyBorder="1" applyAlignment="1">
      <alignment horizontal="center" vertical="center" wrapText="1"/>
    </xf>
    <xf numFmtId="165" fontId="37" fillId="24" borderId="12" xfId="0" applyNumberFormat="1" applyFont="1" applyFill="1" applyBorder="1" applyAlignment="1">
      <alignment horizontal="center" vertical="center" wrapText="1"/>
    </xf>
    <xf numFmtId="165" fontId="37" fillId="24" borderId="15" xfId="0" applyNumberFormat="1" applyFont="1" applyFill="1" applyBorder="1" applyAlignment="1">
      <alignment horizontal="center" vertical="center" wrapText="1"/>
    </xf>
    <xf numFmtId="165" fontId="5" fillId="24" borderId="12" xfId="0" applyNumberFormat="1" applyFont="1" applyFill="1" applyBorder="1" applyAlignment="1">
      <alignment horizontal="center" vertical="center" wrapText="1"/>
    </xf>
    <xf numFmtId="165" fontId="5" fillId="24" borderId="15" xfId="0" applyNumberFormat="1" applyFont="1" applyFill="1" applyBorder="1" applyAlignment="1">
      <alignment horizontal="center" vertical="center" wrapText="1"/>
    </xf>
    <xf numFmtId="165" fontId="37" fillId="26" borderId="12" xfId="39" applyNumberFormat="1" applyFont="1" applyFill="1" applyBorder="1" applyAlignment="1">
      <alignment horizontal="center" vertical="center" wrapText="1"/>
    </xf>
    <xf numFmtId="165" fontId="37" fillId="26" borderId="15" xfId="39" applyNumberFormat="1" applyFont="1" applyFill="1" applyBorder="1" applyAlignment="1">
      <alignment horizontal="center" vertical="center" wrapText="1"/>
    </xf>
    <xf numFmtId="165" fontId="5" fillId="26" borderId="12" xfId="39" applyNumberFormat="1" applyFont="1" applyFill="1" applyBorder="1" applyAlignment="1">
      <alignment horizontal="center" vertical="center" wrapText="1"/>
    </xf>
    <xf numFmtId="165" fontId="5" fillId="26" borderId="15" xfId="39" applyNumberFormat="1" applyFont="1" applyFill="1" applyBorder="1" applyAlignment="1">
      <alignment horizontal="center" vertical="center" wrapText="1"/>
    </xf>
    <xf numFmtId="0" fontId="7" fillId="26" borderId="15" xfId="39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5" fillId="0" borderId="0" xfId="38" applyFont="1" applyAlignment="1" applyProtection="1">
      <alignment horizontal="center" vertical="center" wrapText="1"/>
      <protection locked="0"/>
    </xf>
    <xf numFmtId="165" fontId="38" fillId="26" borderId="12" xfId="39" applyNumberFormat="1" applyFont="1" applyFill="1" applyBorder="1" applyAlignment="1">
      <alignment horizontal="center" vertical="center" wrapText="1"/>
    </xf>
    <xf numFmtId="165" fontId="38" fillId="26" borderId="15" xfId="39" applyNumberFormat="1" applyFont="1" applyFill="1" applyBorder="1" applyAlignment="1">
      <alignment horizontal="center" vertical="center" wrapText="1"/>
    </xf>
    <xf numFmtId="167" fontId="37" fillId="24" borderId="12" xfId="0" applyNumberFormat="1" applyFont="1" applyFill="1" applyBorder="1" applyAlignment="1">
      <alignment horizontal="center" vertical="center" wrapText="1"/>
    </xf>
    <xf numFmtId="167" fontId="37" fillId="24" borderId="15" xfId="0" applyNumberFormat="1" applyFont="1" applyFill="1" applyBorder="1" applyAlignment="1">
      <alignment horizontal="center" vertical="center" wrapText="1"/>
    </xf>
    <xf numFmtId="165" fontId="38" fillId="24" borderId="12" xfId="0" applyNumberFormat="1" applyFont="1" applyFill="1" applyBorder="1" applyAlignment="1">
      <alignment horizontal="center" vertical="center" wrapText="1"/>
    </xf>
    <xf numFmtId="165" fontId="38" fillId="24" borderId="15" xfId="0" applyNumberFormat="1" applyFont="1" applyFill="1" applyBorder="1" applyAlignment="1">
      <alignment horizontal="center" vertical="center" wrapText="1"/>
    </xf>
    <xf numFmtId="165" fontId="5" fillId="26" borderId="12" xfId="0" applyNumberFormat="1" applyFont="1" applyFill="1" applyBorder="1" applyAlignment="1">
      <alignment horizontal="center" vertical="center" wrapText="1"/>
    </xf>
    <xf numFmtId="165" fontId="5" fillId="26" borderId="15" xfId="0" applyNumberFormat="1" applyFont="1" applyFill="1" applyBorder="1" applyAlignment="1">
      <alignment horizontal="center" vertical="center" wrapText="1"/>
    </xf>
    <xf numFmtId="0" fontId="6" fillId="25" borderId="10" xfId="39" applyFont="1" applyFill="1" applyBorder="1" applyAlignment="1">
      <alignment horizontal="center" vertical="center" wrapText="1"/>
    </xf>
    <xf numFmtId="0" fontId="7" fillId="0" borderId="0" xfId="39" applyFont="1" applyAlignment="1" applyProtection="1">
      <alignment horizontal="center" vertical="center"/>
      <protection locked="0"/>
    </xf>
    <xf numFmtId="0" fontId="4" fillId="25" borderId="18" xfId="39" applyFont="1" applyFill="1" applyBorder="1" applyAlignment="1">
      <alignment horizontal="right" vertical="center" wrapText="1" indent="1"/>
    </xf>
    <xf numFmtId="0" fontId="4" fillId="25" borderId="19" xfId="39" applyFont="1" applyFill="1" applyBorder="1" applyAlignment="1">
      <alignment horizontal="right" vertical="center" wrapText="1" indent="1"/>
    </xf>
  </cellXfs>
  <cellStyles count="46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" xfId="34" builtinId="8"/>
    <cellStyle name="Input 2" xfId="35" xr:uid="{00000000-0005-0000-0000-000022000000}"/>
    <cellStyle name="Linked Cell 2" xfId="36" xr:uid="{00000000-0005-0000-0000-000023000000}"/>
    <cellStyle name="Neutral 2" xfId="37" xr:uid="{00000000-0005-0000-0000-000024000000}"/>
    <cellStyle name="Normal" xfId="0" builtinId="0"/>
    <cellStyle name="Normal 2" xfId="38" xr:uid="{00000000-0005-0000-0000-000026000000}"/>
    <cellStyle name="Normal 3" xfId="39" xr:uid="{00000000-0005-0000-0000-000027000000}"/>
    <cellStyle name="Note 2" xfId="40" xr:uid="{00000000-0005-0000-0000-000028000000}"/>
    <cellStyle name="Note 3" xfId="41" xr:uid="{00000000-0005-0000-0000-000029000000}"/>
    <cellStyle name="Output 2" xfId="42" xr:uid="{00000000-0005-0000-0000-00002A000000}"/>
    <cellStyle name="Title 2" xfId="43" xr:uid="{00000000-0005-0000-0000-00002B000000}"/>
    <cellStyle name="Total 2" xfId="44" xr:uid="{00000000-0005-0000-0000-00002C000000}"/>
    <cellStyle name="Warning Text 2" xfId="45" xr:uid="{00000000-0005-0000-0000-00002D000000}"/>
  </cellStyles>
  <dxfs count="0"/>
  <tableStyles count="1" defaultTableStyle="TableStyleMedium2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198120</xdr:colOff>
      <xdr:row>8</xdr:row>
      <xdr:rowOff>76200</xdr:rowOff>
    </xdr:from>
    <xdr:to>
      <xdr:col>10</xdr:col>
      <xdr:colOff>476250</xdr:colOff>
      <xdr:row>11</xdr:row>
      <xdr:rowOff>134938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970020" y="2257425"/>
          <a:ext cx="4983480" cy="8683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lang="bg-BG" sz="1100" b="1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 ЗА ПОЛУЧАВАНЕ НА ЗАЯВКАТА: </a:t>
          </a:r>
        </a:p>
        <a:p>
          <a:pPr algn="ctr">
            <a:lnSpc>
              <a:spcPts val="14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гр. София 1839,</a:t>
          </a:r>
        </a:p>
        <a:p>
          <a:pPr algn="ctr">
            <a:lnSpc>
              <a:spcPts val="14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бул. „Ботевградско шосе“ № 234</a:t>
          </a: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отдел „Реализация“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; </a:t>
          </a:r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realizacia@prosveta.bg</a:t>
          </a:r>
          <a:endParaRPr lang="bg-BG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ts val="1300"/>
            </a:lnSpc>
          </a:pPr>
          <a:endParaRPr lang="bg-BG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217169</xdr:colOff>
      <xdr:row>12</xdr:row>
      <xdr:rowOff>28575</xdr:rowOff>
    </xdr:from>
    <xdr:to>
      <xdr:col>10</xdr:col>
      <xdr:colOff>485775</xdr:colOff>
      <xdr:row>14</xdr:row>
      <xdr:rowOff>79375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989069" y="3324225"/>
          <a:ext cx="4973956" cy="660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ЗА ИНФОРМАЦИЯ:</a:t>
          </a:r>
        </a:p>
        <a:p>
          <a:pPr algn="ctr">
            <a:lnSpc>
              <a:spcPts val="14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тел.: 0884 110 414, 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0884 267 755</a:t>
          </a: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bg-BG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realizacia@prosveta.bg</a:t>
          </a:r>
          <a:r>
            <a:rPr lang="bg-BG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marketing@prosveta.bg</a:t>
          </a:r>
          <a:endParaRPr lang="bg-BG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217169</xdr:colOff>
      <xdr:row>14</xdr:row>
      <xdr:rowOff>190499</xdr:rowOff>
    </xdr:from>
    <xdr:to>
      <xdr:col>10</xdr:col>
      <xdr:colOff>485774</xdr:colOff>
      <xdr:row>22</xdr:row>
      <xdr:rowOff>428625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989069" y="4095749"/>
          <a:ext cx="4973955" cy="260985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00"/>
            </a:lnSpc>
            <a:spcAft>
              <a:spcPts val="0"/>
            </a:spcAft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Плащането се извършва в брой</a:t>
          </a: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при получаване на помагалата</a:t>
          </a: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или по сметка на издателството. 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ts val="1300"/>
            </a:lnSpc>
            <a:spcAft>
              <a:spcPts val="0"/>
            </a:spcAft>
          </a:pPr>
          <a:endParaRPr lang="en-US" sz="1200" b="1" kern="1200" baseline="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ts val="1300"/>
            </a:lnSpc>
            <a:spcAft>
              <a:spcPts val="100"/>
            </a:spcAft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Банкови сметки: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bg-BG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ОБЕДИНЕНА БЪЛГАРСКА БАНКА АД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EUR - IBAN: </a:t>
          </a: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BG66UBBS81551061225408 </a:t>
          </a:r>
          <a:b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</a:t>
          </a: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UBBSBGSF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USD - IBAN: BG</a:t>
          </a:r>
          <a:r>
            <a:rPr kumimoji="0" lang="bg-BG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UBBS81551161225401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571499</xdr:colOff>
      <xdr:row>23</xdr:row>
      <xdr:rowOff>141287</xdr:rowOff>
    </xdr:from>
    <xdr:to>
      <xdr:col>7</xdr:col>
      <xdr:colOff>504824</xdr:colOff>
      <xdr:row>24</xdr:row>
      <xdr:rowOff>253999</xdr:rowOff>
    </xdr:to>
    <xdr:sp macro="" textlink="">
      <xdr:nvSpPr>
        <xdr:cNvPr id="15" name="TextBox 7">
          <a:extLst>
            <a:ext uri="{FF2B5EF4-FFF2-40B4-BE49-F238E27FC236}">
              <a16:creationId xmlns:a16="http://schemas.microsoft.com/office/drawing/2014/main" id="{51CBF2A0-AAC8-40E7-8CA6-952ABE7C8902}"/>
            </a:ext>
          </a:extLst>
        </xdr:cNvPr>
        <xdr:cNvSpPr txBox="1"/>
      </xdr:nvSpPr>
      <xdr:spPr>
        <a:xfrm>
          <a:off x="2309812" y="6919912"/>
          <a:ext cx="4735512" cy="366712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ДАННИ ЗА ФАКТУРА</a:t>
          </a:r>
        </a:p>
      </xdr:txBody>
    </xdr:sp>
    <xdr:clientData/>
  </xdr:twoCellAnchor>
  <xdr:twoCellAnchor>
    <xdr:from>
      <xdr:col>2</xdr:col>
      <xdr:colOff>317500</xdr:colOff>
      <xdr:row>29</xdr:row>
      <xdr:rowOff>12699</xdr:rowOff>
    </xdr:from>
    <xdr:to>
      <xdr:col>10</xdr:col>
      <xdr:colOff>3174</xdr:colOff>
      <xdr:row>33</xdr:row>
      <xdr:rowOff>50799</xdr:rowOff>
    </xdr:to>
    <xdr:sp macro="" textlink="">
      <xdr:nvSpPr>
        <xdr:cNvPr id="16" name="TextBox 7">
          <a:extLst>
            <a:ext uri="{FF2B5EF4-FFF2-40B4-BE49-F238E27FC236}">
              <a16:creationId xmlns:a16="http://schemas.microsoft.com/office/drawing/2014/main" id="{256596AF-5B5C-478B-81FD-E8388642AEE2}"/>
            </a:ext>
          </a:extLst>
        </xdr:cNvPr>
        <xdr:cNvSpPr txBox="1"/>
      </xdr:nvSpPr>
      <xdr:spPr>
        <a:xfrm>
          <a:off x="658813" y="8196262"/>
          <a:ext cx="7885111" cy="800100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ПОЛУЧАВАНЕ НА ЗАЯВЕНИТЕ </a:t>
          </a:r>
          <a:r>
            <a:rPr kumimoji="0" lang="bg-BG" sz="16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УЧЕБНИЦИ И УЧЕБНИ ПОМАГАЛА</a:t>
          </a: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2</xdr:col>
      <xdr:colOff>406400</xdr:colOff>
      <xdr:row>45</xdr:row>
      <xdr:rowOff>182563</xdr:rowOff>
    </xdr:from>
    <xdr:to>
      <xdr:col>9</xdr:col>
      <xdr:colOff>711200</xdr:colOff>
      <xdr:row>49</xdr:row>
      <xdr:rowOff>39688</xdr:rowOff>
    </xdr:to>
    <xdr:sp macro="" textlink="">
      <xdr:nvSpPr>
        <xdr:cNvPr id="17" name="TextBox 7">
          <a:extLst>
            <a:ext uri="{FF2B5EF4-FFF2-40B4-BE49-F238E27FC236}">
              <a16:creationId xmlns:a16="http://schemas.microsoft.com/office/drawing/2014/main" id="{7D198074-5C50-4835-9F8D-3F3124FB68B2}"/>
            </a:ext>
          </a:extLst>
        </xdr:cNvPr>
        <xdr:cNvSpPr txBox="1"/>
      </xdr:nvSpPr>
      <xdr:spPr>
        <a:xfrm>
          <a:off x="747713" y="11501438"/>
          <a:ext cx="7789862" cy="619125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ПЛАЩАНЕ</a:t>
          </a:r>
          <a:endParaRPr kumimoji="0" lang="bg-BG" sz="1400" b="1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sveta.bg/" TargetMode="External"/><Relationship Id="rId2" Type="http://schemas.openxmlformats.org/officeDocument/2006/relationships/hyperlink" Target="http://www.prosveta.bg/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8"/>
  <sheetViews>
    <sheetView showGridLines="0" showZeros="0" tabSelected="1" showWhiteSpace="0" topLeftCell="B1" zoomScaleNormal="100" zoomScaleSheetLayoutView="100" workbookViewId="0">
      <selection activeCell="B12" sqref="B12:E12"/>
    </sheetView>
  </sheetViews>
  <sheetFormatPr defaultColWidth="0" defaultRowHeight="15" zeroHeight="1" x14ac:dyDescent="0.25"/>
  <cols>
    <col min="1" max="1" width="16" style="3" hidden="1" customWidth="1"/>
    <col min="2" max="2" width="5.140625" style="3" customWidth="1"/>
    <col min="3" max="3" width="21" style="3" customWidth="1"/>
    <col min="4" max="4" width="14.7109375" style="3" customWidth="1"/>
    <col min="5" max="5" width="15.7109375" style="3" customWidth="1"/>
    <col min="6" max="6" width="32" style="3" customWidth="1"/>
    <col min="7" max="7" width="9.5703125" style="3" bestFit="1" customWidth="1"/>
    <col min="8" max="8" width="8.42578125" style="3" customWidth="1"/>
    <col min="9" max="9" width="9.85546875" style="5" customWidth="1"/>
    <col min="10" max="10" width="10.7109375" style="3" customWidth="1"/>
    <col min="11" max="11" width="7.7109375" style="3" customWidth="1"/>
    <col min="12" max="16384" width="11.42578125" style="3" hidden="1"/>
  </cols>
  <sheetData>
    <row r="1" spans="1:11" x14ac:dyDescent="0.25">
      <c r="B1" s="135"/>
      <c r="C1" s="135"/>
      <c r="D1" s="135"/>
      <c r="E1" s="135"/>
      <c r="F1" s="135"/>
      <c r="G1" s="135"/>
      <c r="H1" s="135"/>
      <c r="I1" s="135"/>
      <c r="J1" s="135"/>
      <c r="K1" s="30"/>
    </row>
    <row r="2" spans="1:11" s="1" customFormat="1" ht="34.5" customHeight="1" x14ac:dyDescent="0.25">
      <c r="A2" s="3"/>
      <c r="B2" s="58" t="s">
        <v>44</v>
      </c>
      <c r="C2" s="58"/>
      <c r="D2" s="58"/>
      <c r="E2" s="58"/>
      <c r="F2" s="58"/>
      <c r="G2" s="58"/>
      <c r="H2" s="58"/>
      <c r="I2" s="58"/>
      <c r="J2" s="58"/>
      <c r="K2" s="58"/>
    </row>
    <row r="3" spans="1:11" s="29" customFormat="1" ht="33" customHeight="1" x14ac:dyDescent="0.25">
      <c r="A3" s="3"/>
      <c r="B3" s="141" t="s">
        <v>129</v>
      </c>
      <c r="C3" s="141"/>
      <c r="D3" s="141"/>
      <c r="E3" s="141"/>
      <c r="F3" s="141"/>
      <c r="G3" s="141"/>
      <c r="H3" s="141"/>
      <c r="I3" s="141"/>
      <c r="J3" s="141"/>
      <c r="K3" s="30"/>
    </row>
    <row r="4" spans="1:11" s="1" customFormat="1" ht="25.5" x14ac:dyDescent="0.25">
      <c r="A4" s="3"/>
      <c r="B4" s="142" t="s">
        <v>0</v>
      </c>
      <c r="C4" s="142"/>
      <c r="D4" s="142"/>
      <c r="E4" s="142"/>
      <c r="F4" s="142"/>
      <c r="G4" s="142"/>
      <c r="H4" s="142"/>
      <c r="I4" s="142"/>
      <c r="J4" s="142"/>
      <c r="K4" s="30"/>
    </row>
    <row r="5" spans="1:11" s="1" customFormat="1" ht="15" customHeight="1" x14ac:dyDescent="0.25">
      <c r="A5" s="3"/>
      <c r="B5" s="143" t="s">
        <v>143</v>
      </c>
      <c r="C5" s="143"/>
      <c r="D5" s="143"/>
      <c r="E5" s="143"/>
      <c r="F5" s="143"/>
      <c r="G5" s="143"/>
      <c r="H5" s="143"/>
      <c r="I5" s="143"/>
      <c r="J5" s="143"/>
      <c r="K5" s="143"/>
    </row>
    <row r="6" spans="1:11" s="1" customFormat="1" ht="15.75" customHeight="1" x14ac:dyDescent="0.25">
      <c r="A6" s="3"/>
      <c r="B6" s="143"/>
      <c r="C6" s="143"/>
      <c r="D6" s="143"/>
      <c r="E6" s="143"/>
      <c r="F6" s="143"/>
      <c r="G6" s="143"/>
      <c r="H6" s="143"/>
      <c r="I6" s="143"/>
      <c r="J6" s="143"/>
      <c r="K6" s="143"/>
    </row>
    <row r="7" spans="1:11" s="2" customFormat="1" ht="17.25" customHeight="1" x14ac:dyDescent="0.25">
      <c r="A7" s="3"/>
      <c r="B7" s="143"/>
      <c r="C7" s="143"/>
      <c r="D7" s="143"/>
      <c r="E7" s="143"/>
      <c r="F7" s="143"/>
      <c r="G7" s="143"/>
      <c r="H7" s="143"/>
      <c r="I7" s="143"/>
      <c r="J7" s="143"/>
      <c r="K7" s="143"/>
    </row>
    <row r="8" spans="1:11" s="1" customFormat="1" ht="15.75" customHeight="1" x14ac:dyDescent="0.25">
      <c r="A8" s="3"/>
      <c r="B8" s="143"/>
      <c r="C8" s="143"/>
      <c r="D8" s="143"/>
      <c r="E8" s="143"/>
      <c r="F8" s="143"/>
      <c r="G8" s="143"/>
      <c r="H8" s="143"/>
      <c r="I8" s="143"/>
      <c r="J8" s="143"/>
      <c r="K8" s="143"/>
    </row>
    <row r="9" spans="1:11" s="1" customFormat="1" ht="15.75" x14ac:dyDescent="0.25">
      <c r="A9" s="3"/>
      <c r="B9" s="146"/>
      <c r="C9" s="146"/>
      <c r="D9" s="146"/>
      <c r="E9" s="146"/>
      <c r="F9" s="146"/>
      <c r="G9" s="146"/>
      <c r="H9" s="146"/>
      <c r="I9" s="146"/>
      <c r="J9" s="146"/>
      <c r="K9" s="30"/>
    </row>
    <row r="10" spans="1:11" s="1" customFormat="1" ht="24.6" customHeight="1" x14ac:dyDescent="0.25">
      <c r="A10" s="3"/>
      <c r="B10" s="144" t="s">
        <v>77</v>
      </c>
      <c r="C10" s="144"/>
      <c r="D10" s="144"/>
      <c r="E10" s="144"/>
      <c r="F10" s="13"/>
      <c r="G10" s="13"/>
      <c r="H10" s="13"/>
      <c r="I10" s="13"/>
      <c r="J10" s="13"/>
      <c r="K10" s="13"/>
    </row>
    <row r="11" spans="1:11" s="1" customFormat="1" ht="24.6" customHeight="1" x14ac:dyDescent="0.25">
      <c r="A11" s="3"/>
      <c r="B11" s="145" t="s">
        <v>57</v>
      </c>
      <c r="C11" s="145"/>
      <c r="D11" s="145"/>
      <c r="E11" s="145"/>
      <c r="F11" s="13"/>
      <c r="G11" s="13"/>
      <c r="H11" s="13"/>
      <c r="I11" s="13"/>
      <c r="J11" s="13"/>
      <c r="K11" s="13"/>
    </row>
    <row r="12" spans="1:11" s="1" customFormat="1" ht="24.6" customHeight="1" x14ac:dyDescent="0.25">
      <c r="A12" s="3"/>
      <c r="B12" s="149" t="s">
        <v>78</v>
      </c>
      <c r="C12" s="149"/>
      <c r="D12" s="149"/>
      <c r="E12" s="149"/>
      <c r="F12" s="13"/>
      <c r="G12" s="13"/>
      <c r="H12" s="13"/>
      <c r="I12" s="13"/>
      <c r="J12" s="13"/>
      <c r="K12" s="13"/>
    </row>
    <row r="13" spans="1:11" s="1" customFormat="1" ht="24.6" customHeight="1" x14ac:dyDescent="0.25">
      <c r="A13" s="3"/>
      <c r="B13" s="149" t="s">
        <v>79</v>
      </c>
      <c r="C13" s="149"/>
      <c r="D13" s="149"/>
      <c r="E13" s="149"/>
      <c r="F13" s="13"/>
      <c r="G13" s="13"/>
      <c r="H13" s="13"/>
      <c r="I13" s="13"/>
      <c r="J13" s="13"/>
      <c r="K13" s="13"/>
    </row>
    <row r="14" spans="1:11" s="1" customFormat="1" ht="24.6" customHeight="1" x14ac:dyDescent="0.25">
      <c r="A14" s="3"/>
      <c r="B14" s="149" t="s">
        <v>80</v>
      </c>
      <c r="C14" s="149"/>
      <c r="D14" s="149"/>
      <c r="E14" s="149"/>
      <c r="F14" s="13"/>
      <c r="G14" s="13"/>
      <c r="H14" s="13"/>
      <c r="I14" s="13"/>
      <c r="J14" s="13"/>
      <c r="K14" s="13"/>
    </row>
    <row r="15" spans="1:11" s="1" customFormat="1" ht="24.6" customHeight="1" x14ac:dyDescent="0.25">
      <c r="A15" s="3"/>
      <c r="B15" s="149" t="s">
        <v>81</v>
      </c>
      <c r="C15" s="149"/>
      <c r="D15" s="149"/>
      <c r="E15" s="149"/>
      <c r="F15" s="13"/>
      <c r="G15" s="13"/>
      <c r="H15" s="13"/>
      <c r="I15" s="13"/>
      <c r="J15" s="13"/>
      <c r="K15" s="13"/>
    </row>
    <row r="16" spans="1:11" s="1" customFormat="1" ht="24.6" customHeight="1" x14ac:dyDescent="0.25">
      <c r="A16" s="3"/>
      <c r="B16" s="149" t="s">
        <v>56</v>
      </c>
      <c r="C16" s="149"/>
      <c r="D16" s="149"/>
      <c r="E16" s="149"/>
      <c r="F16" s="13"/>
      <c r="G16" s="13"/>
      <c r="H16" s="13"/>
      <c r="I16" s="13"/>
      <c r="J16" s="13"/>
      <c r="K16" s="13"/>
    </row>
    <row r="17" spans="1:12" s="1" customFormat="1" ht="24.6" customHeight="1" x14ac:dyDescent="0.25">
      <c r="A17" s="3"/>
      <c r="B17" s="149" t="s">
        <v>58</v>
      </c>
      <c r="C17" s="149"/>
      <c r="D17" s="149"/>
      <c r="E17" s="149"/>
      <c r="F17" s="13"/>
      <c r="G17" s="13"/>
      <c r="H17" s="13"/>
      <c r="I17" s="13"/>
      <c r="J17" s="13"/>
      <c r="K17" s="13"/>
    </row>
    <row r="18" spans="1:12" s="1" customFormat="1" ht="24.6" customHeight="1" x14ac:dyDescent="0.25">
      <c r="A18" s="3"/>
      <c r="B18" s="149" t="s">
        <v>59</v>
      </c>
      <c r="C18" s="149"/>
      <c r="D18" s="149"/>
      <c r="E18" s="149"/>
      <c r="F18" s="13"/>
      <c r="G18" s="13"/>
      <c r="H18" s="13"/>
      <c r="I18" s="13"/>
      <c r="J18" s="13"/>
      <c r="K18" s="13"/>
    </row>
    <row r="19" spans="1:12" s="1" customFormat="1" ht="24.6" customHeight="1" x14ac:dyDescent="0.25">
      <c r="A19" s="3"/>
      <c r="B19" s="149" t="s">
        <v>60</v>
      </c>
      <c r="C19" s="149"/>
      <c r="D19" s="149"/>
      <c r="E19" s="149"/>
      <c r="F19" s="13"/>
      <c r="G19" s="13"/>
      <c r="H19" s="13"/>
      <c r="I19" s="13"/>
      <c r="J19" s="13"/>
      <c r="K19" s="13"/>
    </row>
    <row r="20" spans="1:12" s="1" customFormat="1" ht="24.6" customHeight="1" x14ac:dyDescent="0.25">
      <c r="A20" s="3"/>
      <c r="B20" s="149" t="s">
        <v>61</v>
      </c>
      <c r="C20" s="149"/>
      <c r="D20" s="149"/>
      <c r="E20" s="149"/>
      <c r="F20" s="13"/>
      <c r="G20" s="13"/>
      <c r="H20" s="13"/>
      <c r="I20" s="13"/>
      <c r="J20" s="13"/>
      <c r="K20" s="13"/>
    </row>
    <row r="21" spans="1:12" s="1" customFormat="1" ht="24.6" customHeight="1" x14ac:dyDescent="0.25">
      <c r="A21" s="3"/>
      <c r="B21" s="149" t="s">
        <v>62</v>
      </c>
      <c r="C21" s="149"/>
      <c r="D21" s="149"/>
      <c r="E21" s="149"/>
      <c r="F21" s="13"/>
      <c r="G21" s="13"/>
      <c r="H21" s="13"/>
      <c r="I21" s="13"/>
      <c r="J21" s="13"/>
      <c r="K21" s="13"/>
    </row>
    <row r="22" spans="1:12" s="1" customFormat="1" ht="18.75" customHeight="1" x14ac:dyDescent="0.25">
      <c r="A22" s="3"/>
      <c r="B22" s="162"/>
      <c r="C22" s="162"/>
      <c r="D22" s="162"/>
      <c r="E22" s="162"/>
      <c r="F22" s="162"/>
      <c r="G22" s="162"/>
      <c r="H22" s="162"/>
      <c r="I22" s="162"/>
      <c r="J22" s="162"/>
      <c r="K22" s="30"/>
    </row>
    <row r="23" spans="1:12" s="1" customFormat="1" ht="42.75" customHeight="1" x14ac:dyDescent="0.25">
      <c r="A23" s="3"/>
      <c r="B23" s="162"/>
      <c r="C23" s="162"/>
      <c r="D23" s="162"/>
      <c r="E23" s="162"/>
      <c r="F23" s="162"/>
      <c r="G23" s="162"/>
      <c r="H23" s="162"/>
      <c r="I23" s="162"/>
      <c r="J23" s="162"/>
      <c r="K23" s="30"/>
    </row>
    <row r="24" spans="1:12" s="1" customFormat="1" ht="20.25" customHeight="1" x14ac:dyDescent="0.25">
      <c r="A24" s="3"/>
      <c r="B24" s="2"/>
      <c r="C24" s="2"/>
      <c r="D24" s="2"/>
      <c r="E24" s="2"/>
      <c r="F24" s="13"/>
      <c r="G24" s="13"/>
      <c r="H24" s="13"/>
      <c r="I24" s="13"/>
      <c r="J24" s="13"/>
      <c r="K24" s="13"/>
    </row>
    <row r="25" spans="1:12" s="1" customFormat="1" ht="23.25" customHeight="1" x14ac:dyDescent="0.25">
      <c r="A25" s="3"/>
      <c r="B25" s="2"/>
      <c r="C25" s="2"/>
      <c r="D25" s="2"/>
      <c r="E25" s="2"/>
      <c r="F25" s="15"/>
      <c r="G25" s="15"/>
      <c r="H25" s="16"/>
      <c r="I25" s="35"/>
      <c r="J25" s="16"/>
      <c r="K25" s="16"/>
    </row>
    <row r="26" spans="1:12" customFormat="1" x14ac:dyDescent="0.25">
      <c r="A26" s="3"/>
      <c r="I26" s="38"/>
    </row>
    <row r="27" spans="1:12" customFormat="1" ht="21.75" customHeight="1" x14ac:dyDescent="0.25">
      <c r="A27" s="3"/>
      <c r="B27" s="167" t="s">
        <v>106</v>
      </c>
      <c r="C27" s="167"/>
      <c r="D27" s="167"/>
      <c r="E27" s="167"/>
      <c r="F27" s="167"/>
      <c r="G27" s="169" t="s">
        <v>117</v>
      </c>
      <c r="H27" s="169"/>
      <c r="I27" s="169"/>
      <c r="J27" s="169"/>
      <c r="K27" s="30"/>
    </row>
    <row r="28" spans="1:12" customFormat="1" ht="15.75" customHeight="1" x14ac:dyDescent="0.25">
      <c r="A28" s="3"/>
      <c r="B28" s="14"/>
      <c r="C28" s="3"/>
      <c r="D28" s="26"/>
      <c r="E28" s="26"/>
      <c r="F28" s="81" t="s">
        <v>116</v>
      </c>
      <c r="G28" s="81"/>
      <c r="H28" s="81"/>
      <c r="I28" s="81"/>
      <c r="J28" s="81"/>
      <c r="K28" s="30"/>
    </row>
    <row r="29" spans="1:12" customFormat="1" x14ac:dyDescent="0.25">
      <c r="A29" s="3"/>
      <c r="B29" s="2"/>
      <c r="C29" s="2"/>
      <c r="D29" s="2"/>
      <c r="E29" s="2"/>
      <c r="F29" s="12"/>
      <c r="G29" s="12"/>
      <c r="H29" s="12"/>
      <c r="I29" s="36"/>
      <c r="J29" s="12"/>
      <c r="K29" s="12"/>
      <c r="L29" s="1"/>
    </row>
    <row r="30" spans="1:12" customFormat="1" x14ac:dyDescent="0.25">
      <c r="A30" s="3"/>
      <c r="B30" s="2"/>
      <c r="C30" s="2"/>
      <c r="D30" s="2"/>
      <c r="E30" s="2"/>
      <c r="F30" s="12"/>
      <c r="G30" s="12"/>
      <c r="H30" s="12"/>
      <c r="I30" s="36"/>
      <c r="J30" s="12"/>
      <c r="K30" s="12"/>
      <c r="L30" s="1"/>
    </row>
    <row r="31" spans="1:12" customFormat="1" x14ac:dyDescent="0.25">
      <c r="A31" s="3"/>
      <c r="B31" s="17"/>
      <c r="C31" s="17"/>
      <c r="D31" s="17"/>
      <c r="E31" s="17"/>
      <c r="F31" s="17"/>
      <c r="G31" s="17"/>
      <c r="H31" s="17"/>
      <c r="I31" s="39"/>
      <c r="J31" s="17"/>
      <c r="K31" s="17"/>
    </row>
    <row r="32" spans="1:12" customFormat="1" x14ac:dyDescent="0.25">
      <c r="A32" s="3"/>
      <c r="B32" s="17"/>
      <c r="C32" s="17"/>
      <c r="D32" s="17"/>
      <c r="E32" s="17"/>
      <c r="I32" s="38"/>
    </row>
    <row r="33" spans="1:12" customFormat="1" x14ac:dyDescent="0.25">
      <c r="A33" s="3"/>
      <c r="I33" s="38"/>
    </row>
    <row r="34" spans="1:12" customFormat="1" x14ac:dyDescent="0.25">
      <c r="A34" s="3"/>
      <c r="I34" s="38"/>
    </row>
    <row r="35" spans="1:12" customFormat="1" ht="21" customHeight="1" x14ac:dyDescent="0.25">
      <c r="A35" s="3"/>
      <c r="B35" s="168" t="s">
        <v>115</v>
      </c>
      <c r="C35" s="168"/>
      <c r="D35" s="168"/>
      <c r="E35" s="168"/>
      <c r="F35" s="168"/>
      <c r="G35" s="168"/>
      <c r="H35" s="168"/>
      <c r="I35" s="168"/>
      <c r="J35" s="168"/>
      <c r="K35" s="30"/>
    </row>
    <row r="36" spans="1:12" customFormat="1" ht="15" customHeight="1" x14ac:dyDescent="0.25">
      <c r="A36" s="3"/>
      <c r="B36" s="19"/>
      <c r="C36" s="19"/>
      <c r="D36" s="19"/>
      <c r="E36" s="18"/>
      <c r="F36" s="18"/>
      <c r="G36" s="166" t="s">
        <v>114</v>
      </c>
      <c r="H36" s="166"/>
      <c r="I36" s="166"/>
      <c r="J36" s="166"/>
      <c r="K36" s="30"/>
      <c r="L36" s="1"/>
    </row>
    <row r="37" spans="1:12" customFormat="1" x14ac:dyDescent="0.25">
      <c r="A37" s="3"/>
      <c r="B37" s="21"/>
      <c r="C37" s="19"/>
      <c r="D37" s="19"/>
      <c r="E37" s="2"/>
      <c r="F37" s="12"/>
      <c r="G37" s="81" t="s">
        <v>103</v>
      </c>
      <c r="H37" s="81"/>
      <c r="I37" s="81"/>
      <c r="J37" s="81"/>
      <c r="K37" s="30"/>
      <c r="L37" s="1"/>
    </row>
    <row r="38" spans="1:12" customFormat="1" x14ac:dyDescent="0.25">
      <c r="A38" s="3"/>
      <c r="I38" s="38"/>
    </row>
    <row r="39" spans="1:12" customFormat="1" ht="15" customHeight="1" x14ac:dyDescent="0.25">
      <c r="A39" s="3"/>
      <c r="B39" s="168" t="s">
        <v>107</v>
      </c>
      <c r="C39" s="168"/>
      <c r="D39" s="168"/>
      <c r="E39" s="168"/>
      <c r="F39" s="168"/>
      <c r="G39" s="168"/>
      <c r="H39" s="168"/>
      <c r="I39" s="168"/>
      <c r="J39" s="168"/>
      <c r="K39" s="30"/>
      <c r="L39" s="1"/>
    </row>
    <row r="40" spans="1:12" customFormat="1" x14ac:dyDescent="0.25">
      <c r="A40" s="3"/>
      <c r="I40" s="38"/>
    </row>
    <row r="41" spans="1:12" customFormat="1" ht="15" customHeight="1" x14ac:dyDescent="0.25">
      <c r="A41" s="3"/>
      <c r="B41" s="21"/>
      <c r="C41" s="22" t="s">
        <v>108</v>
      </c>
      <c r="D41" s="82" t="s">
        <v>131</v>
      </c>
      <c r="E41" s="82"/>
      <c r="F41" s="82"/>
      <c r="G41" s="82"/>
      <c r="H41" s="27"/>
      <c r="I41" s="27"/>
      <c r="J41" s="27"/>
      <c r="K41" s="27"/>
    </row>
    <row r="42" spans="1:12" customFormat="1" ht="15" customHeight="1" x14ac:dyDescent="0.25">
      <c r="A42" s="3"/>
      <c r="B42" s="21"/>
      <c r="C42" s="23" t="s">
        <v>109</v>
      </c>
      <c r="D42" s="82" t="s">
        <v>130</v>
      </c>
      <c r="E42" s="82"/>
      <c r="F42" s="82"/>
      <c r="G42" s="82"/>
      <c r="H42" s="27"/>
      <c r="I42" s="27"/>
      <c r="J42" s="27"/>
      <c r="K42" s="27"/>
    </row>
    <row r="43" spans="1:12" customFormat="1" ht="15.75" x14ac:dyDescent="0.25">
      <c r="A43" s="3"/>
      <c r="B43" s="21"/>
      <c r="C43" s="22" t="s">
        <v>110</v>
      </c>
      <c r="D43" s="82" t="s">
        <v>130</v>
      </c>
      <c r="E43" s="82"/>
      <c r="F43" s="82"/>
      <c r="G43" s="82"/>
      <c r="H43" s="27"/>
      <c r="I43" s="27"/>
      <c r="J43" s="27"/>
      <c r="K43" s="27"/>
    </row>
    <row r="44" spans="1:12" customFormat="1" x14ac:dyDescent="0.25">
      <c r="A44" s="3"/>
      <c r="B44" s="19"/>
      <c r="C44" s="165" t="s">
        <v>132</v>
      </c>
      <c r="D44" s="165"/>
      <c r="E44" s="165"/>
      <c r="F44" s="165"/>
      <c r="G44" s="165"/>
      <c r="H44" s="28"/>
      <c r="I44" s="27"/>
      <c r="J44" s="28"/>
      <c r="K44" s="28"/>
    </row>
    <row r="45" spans="1:12" customFormat="1" x14ac:dyDescent="0.25">
      <c r="A45" s="3"/>
      <c r="B45" s="21"/>
      <c r="C45" s="24" t="s">
        <v>111</v>
      </c>
      <c r="D45" s="82" t="s">
        <v>131</v>
      </c>
      <c r="E45" s="82"/>
      <c r="F45" s="82"/>
      <c r="G45" s="82"/>
      <c r="H45" s="27"/>
      <c r="I45" s="27"/>
      <c r="J45" s="27"/>
      <c r="K45" s="27"/>
    </row>
    <row r="46" spans="1:12" customFormat="1" x14ac:dyDescent="0.25">
      <c r="A46" s="3"/>
      <c r="B46" s="20"/>
      <c r="C46" s="20"/>
      <c r="D46" s="20"/>
      <c r="E46" s="20"/>
      <c r="F46" s="20"/>
      <c r="I46" s="38"/>
    </row>
    <row r="47" spans="1:12" customFormat="1" x14ac:dyDescent="0.25">
      <c r="A47" s="3"/>
      <c r="B47" s="20"/>
      <c r="C47" s="20"/>
      <c r="D47" s="20"/>
      <c r="E47" s="20"/>
      <c r="F47" s="20"/>
      <c r="I47" s="38"/>
    </row>
    <row r="48" spans="1:12" customFormat="1" x14ac:dyDescent="0.25">
      <c r="A48" s="3"/>
      <c r="B48" s="20"/>
      <c r="C48" s="20"/>
      <c r="D48" s="20"/>
      <c r="E48" s="20"/>
      <c r="F48" s="20"/>
      <c r="I48" s="38"/>
    </row>
    <row r="49" spans="1:12" customFormat="1" x14ac:dyDescent="0.25">
      <c r="A49" s="3"/>
      <c r="B49" s="20"/>
      <c r="C49" s="20"/>
      <c r="D49" s="20"/>
      <c r="E49" s="20"/>
      <c r="F49" s="20"/>
      <c r="I49" s="38"/>
    </row>
    <row r="50" spans="1:12" customFormat="1" x14ac:dyDescent="0.25">
      <c r="A50" s="3"/>
      <c r="B50" s="20"/>
      <c r="C50" s="20"/>
      <c r="D50" s="20"/>
      <c r="E50" s="20"/>
      <c r="F50" s="20"/>
      <c r="I50" s="38"/>
    </row>
    <row r="51" spans="1:12" customFormat="1" x14ac:dyDescent="0.25">
      <c r="A51" s="3"/>
      <c r="B51" s="20"/>
      <c r="C51" s="20"/>
      <c r="D51" s="20"/>
      <c r="E51" s="20"/>
      <c r="F51" s="20"/>
      <c r="I51" s="38"/>
    </row>
    <row r="52" spans="1:12" customFormat="1" x14ac:dyDescent="0.25">
      <c r="A52" s="3"/>
      <c r="B52" s="3"/>
      <c r="C52" s="79" t="s">
        <v>120</v>
      </c>
      <c r="D52" s="79"/>
      <c r="E52" s="82" t="s">
        <v>112</v>
      </c>
      <c r="F52" s="82"/>
      <c r="I52" s="38"/>
    </row>
    <row r="53" spans="1:12" customFormat="1" x14ac:dyDescent="0.25">
      <c r="A53" s="3"/>
      <c r="B53" s="25"/>
      <c r="C53" s="21"/>
      <c r="D53" s="3"/>
      <c r="E53" s="81" t="s">
        <v>104</v>
      </c>
      <c r="F53" s="81"/>
      <c r="I53" s="38"/>
    </row>
    <row r="54" spans="1:12" customFormat="1" x14ac:dyDescent="0.25">
      <c r="A54" s="3"/>
      <c r="B54" s="24"/>
      <c r="C54" s="20"/>
      <c r="D54" s="20"/>
      <c r="E54" s="20"/>
      <c r="F54" s="20"/>
      <c r="I54" s="38"/>
    </row>
    <row r="55" spans="1:12" customFormat="1" x14ac:dyDescent="0.25">
      <c r="A55" s="3"/>
      <c r="B55" s="21"/>
      <c r="C55" s="80" t="s">
        <v>142</v>
      </c>
      <c r="D55" s="80"/>
      <c r="E55" s="82" t="s">
        <v>113</v>
      </c>
      <c r="F55" s="82"/>
      <c r="I55" s="38"/>
    </row>
    <row r="56" spans="1:12" customFormat="1" x14ac:dyDescent="0.25">
      <c r="A56" s="3"/>
      <c r="B56" s="1"/>
      <c r="C56" s="21"/>
      <c r="D56" s="3"/>
      <c r="E56" s="81" t="s">
        <v>105</v>
      </c>
      <c r="F56" s="81"/>
      <c r="I56" s="38"/>
    </row>
    <row r="57" spans="1:12" s="1" customFormat="1" ht="23.25" customHeight="1" x14ac:dyDescent="0.25">
      <c r="A57" s="3"/>
      <c r="B57" s="20"/>
      <c r="C57" s="20"/>
      <c r="D57" s="20"/>
      <c r="E57" s="20"/>
      <c r="F57" s="11"/>
      <c r="G57" s="11"/>
      <c r="H57" s="11"/>
      <c r="I57" s="13"/>
      <c r="J57" s="11"/>
      <c r="K57" s="11"/>
    </row>
    <row r="58" spans="1:12" ht="20.100000000000001" customHeight="1" x14ac:dyDescent="0.25">
      <c r="A58" s="33"/>
      <c r="B58" s="56" t="s">
        <v>1</v>
      </c>
      <c r="C58" s="57"/>
      <c r="D58" s="57"/>
      <c r="E58" s="57"/>
      <c r="F58" s="57"/>
      <c r="G58" s="57"/>
      <c r="H58" s="57"/>
      <c r="I58" s="57"/>
      <c r="J58" s="57"/>
      <c r="K58" s="57"/>
      <c r="L58" s="32"/>
    </row>
    <row r="59" spans="1:12" ht="37.5" customHeight="1" x14ac:dyDescent="0.25">
      <c r="A59" s="33" t="s">
        <v>136</v>
      </c>
      <c r="B59" s="8" t="s">
        <v>2</v>
      </c>
      <c r="C59" s="8" t="s">
        <v>3</v>
      </c>
      <c r="D59" s="8" t="s">
        <v>4</v>
      </c>
      <c r="E59" s="76" t="s">
        <v>49</v>
      </c>
      <c r="F59" s="76"/>
      <c r="G59" s="8" t="s">
        <v>144</v>
      </c>
      <c r="H59" s="66" t="s">
        <v>101</v>
      </c>
      <c r="I59" s="67"/>
      <c r="J59" s="66" t="s">
        <v>141</v>
      </c>
      <c r="K59" s="67"/>
    </row>
    <row r="60" spans="1:12" ht="37.9" customHeight="1" x14ac:dyDescent="0.25">
      <c r="A60" s="33">
        <v>82101108615</v>
      </c>
      <c r="B60" s="140" t="s">
        <v>5</v>
      </c>
      <c r="C60" s="88" t="s">
        <v>53</v>
      </c>
      <c r="D60" s="88" t="s">
        <v>43</v>
      </c>
      <c r="E60" s="112" t="s">
        <v>92</v>
      </c>
      <c r="F60" s="113"/>
      <c r="G60" s="34"/>
      <c r="H60" s="45">
        <v>9.7100000000000009</v>
      </c>
      <c r="I60" s="40">
        <v>19</v>
      </c>
      <c r="J60" s="153">
        <f>G60*H60</f>
        <v>0</v>
      </c>
      <c r="K60" s="154"/>
    </row>
    <row r="61" spans="1:12" ht="18.75" customHeight="1" x14ac:dyDescent="0.25">
      <c r="A61" s="33"/>
      <c r="B61" s="140"/>
      <c r="C61" s="88"/>
      <c r="D61" s="88"/>
      <c r="E61" s="114" t="s">
        <v>54</v>
      </c>
      <c r="F61" s="115"/>
      <c r="G61" s="63" t="s">
        <v>48</v>
      </c>
      <c r="H61" s="64"/>
      <c r="I61" s="65"/>
      <c r="J61" s="155">
        <f>J60</f>
        <v>0</v>
      </c>
      <c r="K61" s="156"/>
    </row>
    <row r="62" spans="1:12" ht="31.5" customHeight="1" x14ac:dyDescent="0.25">
      <c r="A62" s="33">
        <v>82101209031</v>
      </c>
      <c r="B62" s="140"/>
      <c r="C62" s="83" t="s">
        <v>53</v>
      </c>
      <c r="D62" s="83" t="s">
        <v>43</v>
      </c>
      <c r="E62" s="148" t="s">
        <v>96</v>
      </c>
      <c r="F62" s="148"/>
      <c r="G62" s="10"/>
      <c r="H62" s="43">
        <v>8.69</v>
      </c>
      <c r="I62" s="41">
        <v>17</v>
      </c>
      <c r="J62" s="157">
        <f>G62*H62</f>
        <v>0</v>
      </c>
      <c r="K62" s="158"/>
    </row>
    <row r="63" spans="1:12" ht="14.1" customHeight="1" x14ac:dyDescent="0.25">
      <c r="A63" s="33">
        <v>82101219032</v>
      </c>
      <c r="B63" s="140"/>
      <c r="C63" s="84"/>
      <c r="D63" s="84"/>
      <c r="E63" s="124" t="s">
        <v>90</v>
      </c>
      <c r="F63" s="124"/>
      <c r="G63" s="10"/>
      <c r="H63" s="43">
        <v>3.53</v>
      </c>
      <c r="I63" s="41">
        <v>6.9</v>
      </c>
      <c r="J63" s="157">
        <f t="shared" ref="J63:J64" si="0">G63*H63</f>
        <v>0</v>
      </c>
      <c r="K63" s="158"/>
    </row>
    <row r="64" spans="1:12" x14ac:dyDescent="0.25">
      <c r="A64" s="33">
        <v>82101229033</v>
      </c>
      <c r="B64" s="140"/>
      <c r="C64" s="84"/>
      <c r="D64" s="84"/>
      <c r="E64" s="124" t="s">
        <v>10</v>
      </c>
      <c r="F64" s="124"/>
      <c r="G64" s="10"/>
      <c r="H64" s="43">
        <v>2.5099999999999998</v>
      </c>
      <c r="I64" s="41">
        <v>4.9000000000000004</v>
      </c>
      <c r="J64" s="157">
        <f t="shared" si="0"/>
        <v>0</v>
      </c>
      <c r="K64" s="158"/>
    </row>
    <row r="65" spans="1:11" s="5" customFormat="1" ht="16.5" customHeight="1" x14ac:dyDescent="0.2">
      <c r="A65" s="33"/>
      <c r="B65" s="140"/>
      <c r="C65" s="85"/>
      <c r="D65" s="85"/>
      <c r="E65" s="151" t="s">
        <v>121</v>
      </c>
      <c r="F65" s="151"/>
      <c r="G65" s="68" t="s">
        <v>48</v>
      </c>
      <c r="H65" s="69"/>
      <c r="I65" s="70"/>
      <c r="J65" s="170">
        <f>J62+J63+J64</f>
        <v>0</v>
      </c>
      <c r="K65" s="171"/>
    </row>
    <row r="66" spans="1:11" ht="14.1" customHeight="1" x14ac:dyDescent="0.25">
      <c r="A66" s="33">
        <v>10101407134</v>
      </c>
      <c r="B66" s="140" t="s">
        <v>36</v>
      </c>
      <c r="C66" s="76" t="s">
        <v>7</v>
      </c>
      <c r="D66" s="75" t="s">
        <v>43</v>
      </c>
      <c r="E66" s="140" t="s">
        <v>63</v>
      </c>
      <c r="F66" s="140"/>
      <c r="G66" s="9"/>
      <c r="H66" s="44">
        <v>6.28</v>
      </c>
      <c r="I66" s="47">
        <v>12.28</v>
      </c>
      <c r="J66" s="126">
        <f>G66*H66</f>
        <v>0</v>
      </c>
      <c r="K66" s="127"/>
    </row>
    <row r="67" spans="1:11" ht="14.1" customHeight="1" x14ac:dyDescent="0.25">
      <c r="A67" s="33">
        <v>10101417177</v>
      </c>
      <c r="B67" s="150"/>
      <c r="C67" s="96"/>
      <c r="D67" s="75"/>
      <c r="E67" s="139" t="s">
        <v>8</v>
      </c>
      <c r="F67" s="139"/>
      <c r="G67" s="9"/>
      <c r="H67" s="44">
        <v>1.57</v>
      </c>
      <c r="I67" s="47">
        <v>3.07</v>
      </c>
      <c r="J67" s="126">
        <f t="shared" ref="J67:J87" si="1">G67*H67</f>
        <v>0</v>
      </c>
      <c r="K67" s="127"/>
    </row>
    <row r="68" spans="1:11" ht="14.1" customHeight="1" x14ac:dyDescent="0.25">
      <c r="A68" s="33">
        <v>10101427178</v>
      </c>
      <c r="B68" s="150"/>
      <c r="C68" s="96"/>
      <c r="D68" s="75"/>
      <c r="E68" s="139" t="s">
        <v>9</v>
      </c>
      <c r="F68" s="139"/>
      <c r="G68" s="9"/>
      <c r="H68" s="44">
        <v>4.03</v>
      </c>
      <c r="I68" s="47">
        <v>7.88</v>
      </c>
      <c r="J68" s="126">
        <f t="shared" si="1"/>
        <v>0</v>
      </c>
      <c r="K68" s="127"/>
    </row>
    <row r="69" spans="1:11" ht="14.1" customHeight="1" x14ac:dyDescent="0.25">
      <c r="A69" s="33">
        <v>10101437179</v>
      </c>
      <c r="B69" s="150"/>
      <c r="C69" s="96"/>
      <c r="D69" s="75"/>
      <c r="E69" s="75" t="s">
        <v>10</v>
      </c>
      <c r="F69" s="75"/>
      <c r="G69" s="9"/>
      <c r="H69" s="44">
        <v>2.48</v>
      </c>
      <c r="I69" s="47">
        <v>4.8499999999999996</v>
      </c>
      <c r="J69" s="126">
        <f t="shared" si="1"/>
        <v>0</v>
      </c>
      <c r="K69" s="127"/>
    </row>
    <row r="70" spans="1:11" ht="14.1" customHeight="1" x14ac:dyDescent="0.25">
      <c r="A70" s="33">
        <v>10102207135</v>
      </c>
      <c r="B70" s="150"/>
      <c r="C70" s="96"/>
      <c r="D70" s="75"/>
      <c r="E70" s="140" t="s">
        <v>64</v>
      </c>
      <c r="F70" s="140"/>
      <c r="G70" s="9"/>
      <c r="H70" s="44">
        <v>3.18</v>
      </c>
      <c r="I70" s="47">
        <v>6.22</v>
      </c>
      <c r="J70" s="126">
        <f t="shared" si="1"/>
        <v>0</v>
      </c>
      <c r="K70" s="127"/>
    </row>
    <row r="71" spans="1:11" ht="14.1" customHeight="1" x14ac:dyDescent="0.25">
      <c r="A71" s="33">
        <v>10102217180</v>
      </c>
      <c r="B71" s="150"/>
      <c r="C71" s="96"/>
      <c r="D71" s="75"/>
      <c r="E71" s="139" t="s">
        <v>37</v>
      </c>
      <c r="F71" s="139"/>
      <c r="G71" s="9"/>
      <c r="H71" s="44">
        <v>1.53</v>
      </c>
      <c r="I71" s="47">
        <v>2.99</v>
      </c>
      <c r="J71" s="126">
        <f t="shared" si="1"/>
        <v>0</v>
      </c>
      <c r="K71" s="127"/>
    </row>
    <row r="72" spans="1:11" ht="14.1" customHeight="1" x14ac:dyDescent="0.25">
      <c r="A72" s="33">
        <v>10101607138</v>
      </c>
      <c r="B72" s="150"/>
      <c r="C72" s="96"/>
      <c r="D72" s="75" t="s">
        <v>133</v>
      </c>
      <c r="E72" s="140" t="s">
        <v>65</v>
      </c>
      <c r="F72" s="140"/>
      <c r="G72" s="9"/>
      <c r="H72" s="44">
        <v>6.28</v>
      </c>
      <c r="I72" s="47">
        <v>12.28</v>
      </c>
      <c r="J72" s="126">
        <f t="shared" si="1"/>
        <v>0</v>
      </c>
      <c r="K72" s="127"/>
    </row>
    <row r="73" spans="1:11" ht="14.1" customHeight="1" x14ac:dyDescent="0.25">
      <c r="A73" s="33">
        <v>10101617181</v>
      </c>
      <c r="B73" s="150"/>
      <c r="C73" s="96"/>
      <c r="D73" s="75"/>
      <c r="E73" s="139" t="s">
        <v>11</v>
      </c>
      <c r="F73" s="139"/>
      <c r="G73" s="9"/>
      <c r="H73" s="44">
        <v>1.57</v>
      </c>
      <c r="I73" s="47">
        <v>3.07</v>
      </c>
      <c r="J73" s="126">
        <f t="shared" si="1"/>
        <v>0</v>
      </c>
      <c r="K73" s="127"/>
    </row>
    <row r="74" spans="1:11" ht="14.1" customHeight="1" x14ac:dyDescent="0.25">
      <c r="A74" s="33">
        <v>10101627182</v>
      </c>
      <c r="B74" s="150"/>
      <c r="C74" s="96"/>
      <c r="D74" s="75"/>
      <c r="E74" s="139" t="s">
        <v>12</v>
      </c>
      <c r="F74" s="139"/>
      <c r="G74" s="9"/>
      <c r="H74" s="44">
        <v>4.03</v>
      </c>
      <c r="I74" s="47">
        <v>7.88</v>
      </c>
      <c r="J74" s="126">
        <f t="shared" si="1"/>
        <v>0</v>
      </c>
      <c r="K74" s="127"/>
    </row>
    <row r="75" spans="1:11" ht="14.1" customHeight="1" x14ac:dyDescent="0.25">
      <c r="A75" s="33">
        <v>10101637183</v>
      </c>
      <c r="B75" s="150"/>
      <c r="C75" s="96"/>
      <c r="D75" s="75"/>
      <c r="E75" s="75" t="s">
        <v>140</v>
      </c>
      <c r="F75" s="75"/>
      <c r="G75" s="9"/>
      <c r="H75" s="44">
        <v>2.48</v>
      </c>
      <c r="I75" s="47">
        <v>4.8499999999999996</v>
      </c>
      <c r="J75" s="126">
        <f t="shared" si="1"/>
        <v>0</v>
      </c>
      <c r="K75" s="127"/>
    </row>
    <row r="76" spans="1:11" ht="14.1" customHeight="1" x14ac:dyDescent="0.25">
      <c r="A76" s="33">
        <v>10102307139</v>
      </c>
      <c r="B76" s="150"/>
      <c r="C76" s="96"/>
      <c r="D76" s="75"/>
      <c r="E76" s="140" t="s">
        <v>66</v>
      </c>
      <c r="F76" s="140"/>
      <c r="G76" s="9"/>
      <c r="H76" s="44">
        <v>3.18</v>
      </c>
      <c r="I76" s="47">
        <v>6.22</v>
      </c>
      <c r="J76" s="126">
        <f t="shared" si="1"/>
        <v>0</v>
      </c>
      <c r="K76" s="127"/>
    </row>
    <row r="77" spans="1:11" ht="14.1" customHeight="1" x14ac:dyDescent="0.25">
      <c r="A77" s="33">
        <v>10102317184</v>
      </c>
      <c r="B77" s="150"/>
      <c r="C77" s="96"/>
      <c r="D77" s="75"/>
      <c r="E77" s="139" t="s">
        <v>38</v>
      </c>
      <c r="F77" s="139"/>
      <c r="G77" s="9"/>
      <c r="H77" s="44">
        <v>1.53</v>
      </c>
      <c r="I77" s="47">
        <v>2.99</v>
      </c>
      <c r="J77" s="126">
        <f t="shared" si="1"/>
        <v>0</v>
      </c>
      <c r="K77" s="127"/>
    </row>
    <row r="78" spans="1:11" ht="14.1" customHeight="1" x14ac:dyDescent="0.25">
      <c r="A78" s="33">
        <v>10101509207</v>
      </c>
      <c r="B78" s="150"/>
      <c r="C78" s="96"/>
      <c r="D78" s="75" t="s">
        <v>135</v>
      </c>
      <c r="E78" s="140" t="s">
        <v>67</v>
      </c>
      <c r="F78" s="140"/>
      <c r="G78" s="9"/>
      <c r="H78" s="44">
        <v>6.28</v>
      </c>
      <c r="I78" s="47">
        <v>12.28</v>
      </c>
      <c r="J78" s="126">
        <f t="shared" si="1"/>
        <v>0</v>
      </c>
      <c r="K78" s="127"/>
    </row>
    <row r="79" spans="1:11" ht="14.1" customHeight="1" x14ac:dyDescent="0.25">
      <c r="A79" s="33">
        <v>10101517185</v>
      </c>
      <c r="B79" s="150"/>
      <c r="C79" s="96"/>
      <c r="D79" s="75"/>
      <c r="E79" s="139" t="s">
        <v>13</v>
      </c>
      <c r="F79" s="139"/>
      <c r="G79" s="9"/>
      <c r="H79" s="44">
        <v>1.57</v>
      </c>
      <c r="I79" s="47">
        <v>3.07</v>
      </c>
      <c r="J79" s="126">
        <f t="shared" si="1"/>
        <v>0</v>
      </c>
      <c r="K79" s="127"/>
    </row>
    <row r="80" spans="1:11" ht="14.1" customHeight="1" x14ac:dyDescent="0.25">
      <c r="A80" s="33">
        <v>10101527186</v>
      </c>
      <c r="B80" s="150"/>
      <c r="C80" s="96"/>
      <c r="D80" s="75"/>
      <c r="E80" s="139" t="s">
        <v>14</v>
      </c>
      <c r="F80" s="139"/>
      <c r="G80" s="9"/>
      <c r="H80" s="44">
        <v>4.03</v>
      </c>
      <c r="I80" s="47">
        <v>7.88</v>
      </c>
      <c r="J80" s="126">
        <f t="shared" si="1"/>
        <v>0</v>
      </c>
      <c r="K80" s="127"/>
    </row>
    <row r="81" spans="1:11" ht="14.1" customHeight="1" x14ac:dyDescent="0.25">
      <c r="A81" s="33">
        <v>10101537187</v>
      </c>
      <c r="B81" s="150"/>
      <c r="C81" s="96"/>
      <c r="D81" s="75"/>
      <c r="E81" s="139" t="s">
        <v>15</v>
      </c>
      <c r="F81" s="139"/>
      <c r="G81" s="9"/>
      <c r="H81" s="44">
        <v>2.48</v>
      </c>
      <c r="I81" s="47">
        <v>4.8499999999999996</v>
      </c>
      <c r="J81" s="126">
        <f t="shared" si="1"/>
        <v>0</v>
      </c>
      <c r="K81" s="127"/>
    </row>
    <row r="82" spans="1:11" ht="14.1" customHeight="1" x14ac:dyDescent="0.25">
      <c r="A82" s="33">
        <v>10102407137</v>
      </c>
      <c r="B82" s="150"/>
      <c r="C82" s="96"/>
      <c r="D82" s="75"/>
      <c r="E82" s="140" t="s">
        <v>68</v>
      </c>
      <c r="F82" s="140"/>
      <c r="G82" s="9"/>
      <c r="H82" s="44">
        <v>3.18</v>
      </c>
      <c r="I82" s="47">
        <v>6.22</v>
      </c>
      <c r="J82" s="126">
        <f t="shared" si="1"/>
        <v>0</v>
      </c>
      <c r="K82" s="127"/>
    </row>
    <row r="83" spans="1:11" ht="14.1" customHeight="1" x14ac:dyDescent="0.25">
      <c r="A83" s="33">
        <v>10102417212</v>
      </c>
      <c r="B83" s="150"/>
      <c r="C83" s="96"/>
      <c r="D83" s="75"/>
      <c r="E83" s="139" t="s">
        <v>16</v>
      </c>
      <c r="F83" s="139"/>
      <c r="G83" s="9"/>
      <c r="H83" s="44">
        <v>1.53</v>
      </c>
      <c r="I83" s="47">
        <v>2.99</v>
      </c>
      <c r="J83" s="126">
        <f t="shared" si="1"/>
        <v>0</v>
      </c>
      <c r="K83" s="127"/>
    </row>
    <row r="84" spans="1:11" ht="14.1" customHeight="1" x14ac:dyDescent="0.25">
      <c r="A84" s="33">
        <v>10106109012</v>
      </c>
      <c r="B84" s="140" t="s">
        <v>5</v>
      </c>
      <c r="C84" s="76" t="s">
        <v>125</v>
      </c>
      <c r="D84" s="75" t="s">
        <v>43</v>
      </c>
      <c r="E84" s="76" t="s">
        <v>87</v>
      </c>
      <c r="F84" s="76"/>
      <c r="G84" s="9"/>
      <c r="H84" s="44">
        <v>2.84</v>
      </c>
      <c r="I84" s="47">
        <v>5.56</v>
      </c>
      <c r="J84" s="126">
        <f t="shared" si="1"/>
        <v>0</v>
      </c>
      <c r="K84" s="127"/>
    </row>
    <row r="85" spans="1:11" ht="14.1" customHeight="1" x14ac:dyDescent="0.25">
      <c r="A85" s="33">
        <v>10106119013</v>
      </c>
      <c r="B85" s="140"/>
      <c r="C85" s="76"/>
      <c r="D85" s="75"/>
      <c r="E85" s="75" t="s">
        <v>85</v>
      </c>
      <c r="F85" s="76"/>
      <c r="G85" s="9"/>
      <c r="H85" s="44">
        <v>1.77</v>
      </c>
      <c r="I85" s="47">
        <v>3.46</v>
      </c>
      <c r="J85" s="126">
        <f t="shared" si="1"/>
        <v>0</v>
      </c>
      <c r="K85" s="127"/>
    </row>
    <row r="86" spans="1:11" ht="14.1" customHeight="1" x14ac:dyDescent="0.25">
      <c r="A86" s="33">
        <v>10106209014</v>
      </c>
      <c r="B86" s="150"/>
      <c r="C86" s="96"/>
      <c r="D86" s="75" t="s">
        <v>133</v>
      </c>
      <c r="E86" s="76" t="s">
        <v>88</v>
      </c>
      <c r="F86" s="76"/>
      <c r="G86" s="9"/>
      <c r="H86" s="44">
        <v>2.84</v>
      </c>
      <c r="I86" s="47">
        <v>5.56</v>
      </c>
      <c r="J86" s="126">
        <f t="shared" si="1"/>
        <v>0</v>
      </c>
      <c r="K86" s="127"/>
    </row>
    <row r="87" spans="1:11" ht="14.1" customHeight="1" x14ac:dyDescent="0.25">
      <c r="A87" s="33">
        <v>10106219015</v>
      </c>
      <c r="B87" s="150"/>
      <c r="C87" s="96"/>
      <c r="D87" s="75"/>
      <c r="E87" s="75" t="s">
        <v>86</v>
      </c>
      <c r="F87" s="76"/>
      <c r="G87" s="9"/>
      <c r="H87" s="44">
        <v>1.77</v>
      </c>
      <c r="I87" s="47">
        <v>3.46</v>
      </c>
      <c r="J87" s="126">
        <f t="shared" si="1"/>
        <v>0</v>
      </c>
      <c r="K87" s="127"/>
    </row>
    <row r="88" spans="1:11" ht="20.100000000000001" customHeight="1" x14ac:dyDescent="0.25">
      <c r="A88" s="33"/>
      <c r="B88" s="125"/>
      <c r="C88" s="125"/>
      <c r="D88" s="125"/>
      <c r="E88" s="125"/>
      <c r="G88" s="88" t="s">
        <v>51</v>
      </c>
      <c r="H88" s="88"/>
      <c r="I88" s="88"/>
      <c r="J88" s="50">
        <f>SUM(J66:J87)+J65+J61</f>
        <v>0</v>
      </c>
      <c r="K88" s="51"/>
    </row>
    <row r="89" spans="1:11" ht="9.9499999999999993" customHeight="1" x14ac:dyDescent="0.25">
      <c r="B89" s="147"/>
      <c r="C89" s="147"/>
      <c r="D89" s="147"/>
      <c r="E89" s="147"/>
      <c r="F89" s="147"/>
      <c r="G89" s="147"/>
      <c r="H89" s="147"/>
      <c r="I89" s="147"/>
      <c r="J89" s="147"/>
      <c r="K89" s="30"/>
    </row>
    <row r="90" spans="1:11" ht="20.100000000000001" customHeight="1" x14ac:dyDescent="0.25">
      <c r="B90" s="56" t="s">
        <v>18</v>
      </c>
      <c r="C90" s="57"/>
      <c r="D90" s="57"/>
      <c r="E90" s="57"/>
      <c r="F90" s="57"/>
      <c r="G90" s="57"/>
      <c r="H90" s="57"/>
      <c r="I90" s="57"/>
      <c r="J90" s="57"/>
      <c r="K90" s="57"/>
    </row>
    <row r="91" spans="1:11" ht="33.75" customHeight="1" x14ac:dyDescent="0.25">
      <c r="B91" s="8" t="s">
        <v>2</v>
      </c>
      <c r="C91" s="8" t="s">
        <v>3</v>
      </c>
      <c r="D91" s="8" t="s">
        <v>4</v>
      </c>
      <c r="E91" s="76" t="s">
        <v>49</v>
      </c>
      <c r="F91" s="76"/>
      <c r="G91" s="49" t="s">
        <v>144</v>
      </c>
      <c r="H91" s="66" t="s">
        <v>101</v>
      </c>
      <c r="I91" s="67"/>
      <c r="J91" s="66" t="s">
        <v>141</v>
      </c>
      <c r="K91" s="67"/>
    </row>
    <row r="92" spans="1:11" ht="36" customHeight="1" x14ac:dyDescent="0.25">
      <c r="A92">
        <v>82201108617</v>
      </c>
      <c r="B92" s="137" t="s">
        <v>19</v>
      </c>
      <c r="C92" s="87" t="s">
        <v>53</v>
      </c>
      <c r="D92" s="88" t="s">
        <v>43</v>
      </c>
      <c r="E92" s="89" t="s">
        <v>93</v>
      </c>
      <c r="F92" s="90"/>
      <c r="G92" s="34"/>
      <c r="H92" s="45">
        <v>9.7100000000000009</v>
      </c>
      <c r="I92" s="40">
        <v>19</v>
      </c>
      <c r="J92" s="172">
        <f>G92*H92</f>
        <v>0</v>
      </c>
      <c r="K92" s="173"/>
    </row>
    <row r="93" spans="1:11" ht="19.5" customHeight="1" x14ac:dyDescent="0.25">
      <c r="B93" s="137"/>
      <c r="C93" s="87"/>
      <c r="D93" s="88"/>
      <c r="E93" s="114" t="s">
        <v>55</v>
      </c>
      <c r="F93" s="115"/>
      <c r="G93" s="63" t="s">
        <v>48</v>
      </c>
      <c r="H93" s="64"/>
      <c r="I93" s="65"/>
      <c r="J93" s="174">
        <f>SUM(J92)</f>
        <v>0</v>
      </c>
      <c r="K93" s="175"/>
    </row>
    <row r="94" spans="1:11" ht="26.25" customHeight="1" x14ac:dyDescent="0.25">
      <c r="A94">
        <v>82201209034</v>
      </c>
      <c r="B94" s="137"/>
      <c r="C94" s="83" t="s">
        <v>53</v>
      </c>
      <c r="D94" s="83" t="s">
        <v>43</v>
      </c>
      <c r="E94" s="148" t="s">
        <v>97</v>
      </c>
      <c r="F94" s="161"/>
      <c r="G94" s="10"/>
      <c r="H94" s="43">
        <v>7.67</v>
      </c>
      <c r="I94" s="41">
        <v>15</v>
      </c>
      <c r="J94" s="157">
        <f>G94*H94</f>
        <v>0</v>
      </c>
      <c r="K94" s="158"/>
    </row>
    <row r="95" spans="1:11" ht="17.100000000000001" customHeight="1" x14ac:dyDescent="0.25">
      <c r="A95">
        <v>82201219036</v>
      </c>
      <c r="B95" s="137"/>
      <c r="C95" s="84"/>
      <c r="D95" s="84"/>
      <c r="E95" s="124" t="s">
        <v>91</v>
      </c>
      <c r="F95" s="124"/>
      <c r="G95" s="10"/>
      <c r="H95" s="43">
        <v>3.02</v>
      </c>
      <c r="I95" s="41">
        <v>5.9</v>
      </c>
      <c r="J95" s="157">
        <f t="shared" ref="J95:J97" si="2">G95*H95</f>
        <v>0</v>
      </c>
      <c r="K95" s="158"/>
    </row>
    <row r="96" spans="1:11" ht="27.75" customHeight="1" x14ac:dyDescent="0.25">
      <c r="A96">
        <v>82202209035</v>
      </c>
      <c r="B96" s="137"/>
      <c r="C96" s="84"/>
      <c r="D96" s="84"/>
      <c r="E96" s="148" t="s">
        <v>137</v>
      </c>
      <c r="F96" s="148"/>
      <c r="G96" s="10"/>
      <c r="H96" s="43">
        <v>7.67</v>
      </c>
      <c r="I96" s="41">
        <v>15</v>
      </c>
      <c r="J96" s="157">
        <f t="shared" si="2"/>
        <v>0</v>
      </c>
      <c r="K96" s="158"/>
    </row>
    <row r="97" spans="1:11" x14ac:dyDescent="0.25">
      <c r="A97">
        <v>82202219037</v>
      </c>
      <c r="B97" s="137"/>
      <c r="C97" s="84"/>
      <c r="D97" s="84"/>
      <c r="E97" s="124" t="s">
        <v>98</v>
      </c>
      <c r="F97" s="124"/>
      <c r="G97" s="10"/>
      <c r="H97" s="43">
        <v>3.02</v>
      </c>
      <c r="I97" s="41">
        <v>5.9</v>
      </c>
      <c r="J97" s="157">
        <f t="shared" si="2"/>
        <v>0</v>
      </c>
      <c r="K97" s="158"/>
    </row>
    <row r="98" spans="1:11" ht="19.5" customHeight="1" x14ac:dyDescent="0.25">
      <c r="B98" s="137"/>
      <c r="C98" s="85"/>
      <c r="D98" s="85"/>
      <c r="E98" s="86" t="s">
        <v>122</v>
      </c>
      <c r="F98" s="86"/>
      <c r="G98" s="71" t="s">
        <v>48</v>
      </c>
      <c r="H98" s="72"/>
      <c r="I98" s="73"/>
      <c r="J98" s="176">
        <f>SUM(J94:J97)</f>
        <v>0</v>
      </c>
      <c r="K98" s="177"/>
    </row>
    <row r="99" spans="1:11" ht="17.100000000000001" customHeight="1" x14ac:dyDescent="0.25">
      <c r="A99" s="31">
        <v>10201107530</v>
      </c>
      <c r="B99" s="137" t="s">
        <v>19</v>
      </c>
      <c r="C99" s="76" t="s">
        <v>7</v>
      </c>
      <c r="D99" s="75" t="s">
        <v>43</v>
      </c>
      <c r="E99" s="139" t="s">
        <v>82</v>
      </c>
      <c r="F99" s="140"/>
      <c r="G99" s="9"/>
      <c r="H99" s="44">
        <v>7.4</v>
      </c>
      <c r="I99" s="42">
        <v>14.47</v>
      </c>
      <c r="J99" s="126">
        <f>G99*H99</f>
        <v>0</v>
      </c>
      <c r="K99" s="127"/>
    </row>
    <row r="100" spans="1:11" ht="17.100000000000001" customHeight="1" x14ac:dyDescent="0.25">
      <c r="A100">
        <v>10201117531</v>
      </c>
      <c r="B100" s="137"/>
      <c r="C100" s="76"/>
      <c r="D100" s="75"/>
      <c r="E100" s="139" t="s">
        <v>20</v>
      </c>
      <c r="F100" s="139"/>
      <c r="G100" s="9"/>
      <c r="H100" s="44">
        <v>3.64</v>
      </c>
      <c r="I100" s="42">
        <v>7.12</v>
      </c>
      <c r="J100" s="126">
        <f t="shared" ref="J100:J112" si="3">G100*H100</f>
        <v>0</v>
      </c>
      <c r="K100" s="127"/>
    </row>
    <row r="101" spans="1:11" ht="17.100000000000001" customHeight="1" x14ac:dyDescent="0.25">
      <c r="A101">
        <v>10201127532</v>
      </c>
      <c r="B101" s="137"/>
      <c r="C101" s="76"/>
      <c r="D101" s="75"/>
      <c r="E101" s="139" t="s">
        <v>21</v>
      </c>
      <c r="F101" s="139"/>
      <c r="G101" s="9"/>
      <c r="H101" s="44">
        <v>2.95</v>
      </c>
      <c r="I101" s="42">
        <v>5.77</v>
      </c>
      <c r="J101" s="126">
        <f t="shared" si="3"/>
        <v>0</v>
      </c>
      <c r="K101" s="127"/>
    </row>
    <row r="102" spans="1:11" ht="17.100000000000001" customHeight="1" x14ac:dyDescent="0.25">
      <c r="A102">
        <v>10202107306</v>
      </c>
      <c r="B102" s="137"/>
      <c r="C102" s="76"/>
      <c r="D102" s="75"/>
      <c r="E102" s="140" t="s">
        <v>64</v>
      </c>
      <c r="F102" s="140"/>
      <c r="G102" s="9"/>
      <c r="H102" s="44">
        <v>6.4</v>
      </c>
      <c r="I102" s="42">
        <v>12.52</v>
      </c>
      <c r="J102" s="126">
        <f t="shared" si="3"/>
        <v>0</v>
      </c>
      <c r="K102" s="127"/>
    </row>
    <row r="103" spans="1:11" ht="17.100000000000001" customHeight="1" x14ac:dyDescent="0.25">
      <c r="A103">
        <v>10202117538</v>
      </c>
      <c r="B103" s="137"/>
      <c r="C103" s="76"/>
      <c r="D103" s="75"/>
      <c r="E103" s="139" t="s">
        <v>39</v>
      </c>
      <c r="F103" s="139"/>
      <c r="G103" s="9"/>
      <c r="H103" s="44">
        <v>3.71</v>
      </c>
      <c r="I103" s="42">
        <v>7.26</v>
      </c>
      <c r="J103" s="126">
        <f t="shared" si="3"/>
        <v>0</v>
      </c>
      <c r="K103" s="127"/>
    </row>
    <row r="104" spans="1:11" ht="17.100000000000001" customHeight="1" x14ac:dyDescent="0.25">
      <c r="A104">
        <v>10201207307</v>
      </c>
      <c r="B104" s="137"/>
      <c r="C104" s="76"/>
      <c r="D104" s="75" t="s">
        <v>134</v>
      </c>
      <c r="E104" s="140" t="s">
        <v>83</v>
      </c>
      <c r="F104" s="140"/>
      <c r="G104" s="9"/>
      <c r="H104" s="44">
        <v>7.4</v>
      </c>
      <c r="I104" s="42">
        <v>14.47</v>
      </c>
      <c r="J104" s="126">
        <f t="shared" si="3"/>
        <v>0</v>
      </c>
      <c r="K104" s="127"/>
    </row>
    <row r="105" spans="1:11" ht="17.100000000000001" customHeight="1" x14ac:dyDescent="0.25">
      <c r="A105">
        <v>10201217330</v>
      </c>
      <c r="B105" s="137"/>
      <c r="C105" s="76"/>
      <c r="D105" s="75"/>
      <c r="E105" s="139" t="s">
        <v>22</v>
      </c>
      <c r="F105" s="139"/>
      <c r="G105" s="9"/>
      <c r="H105" s="44">
        <v>3.64</v>
      </c>
      <c r="I105" s="42">
        <v>7.12</v>
      </c>
      <c r="J105" s="126">
        <f t="shared" si="3"/>
        <v>0</v>
      </c>
      <c r="K105" s="127"/>
    </row>
    <row r="106" spans="1:11" ht="17.100000000000001" customHeight="1" x14ac:dyDescent="0.25">
      <c r="A106">
        <v>10201227331</v>
      </c>
      <c r="B106" s="137"/>
      <c r="C106" s="76"/>
      <c r="D106" s="75"/>
      <c r="E106" s="139" t="s">
        <v>23</v>
      </c>
      <c r="F106" s="139"/>
      <c r="G106" s="9"/>
      <c r="H106" s="44">
        <v>2.95</v>
      </c>
      <c r="I106" s="42">
        <v>5.77</v>
      </c>
      <c r="J106" s="126">
        <f t="shared" si="3"/>
        <v>0</v>
      </c>
      <c r="K106" s="127"/>
    </row>
    <row r="107" spans="1:11" ht="17.100000000000001" customHeight="1" x14ac:dyDescent="0.25">
      <c r="A107">
        <v>10202207308</v>
      </c>
      <c r="B107" s="137"/>
      <c r="C107" s="76"/>
      <c r="D107" s="75"/>
      <c r="E107" s="140" t="s">
        <v>66</v>
      </c>
      <c r="F107" s="140"/>
      <c r="G107" s="9"/>
      <c r="H107" s="44">
        <v>6.4</v>
      </c>
      <c r="I107" s="42">
        <v>12.52</v>
      </c>
      <c r="J107" s="126">
        <f t="shared" si="3"/>
        <v>0</v>
      </c>
      <c r="K107" s="127"/>
    </row>
    <row r="108" spans="1:11" ht="17.100000000000001" customHeight="1" x14ac:dyDescent="0.25">
      <c r="A108">
        <v>10202219212</v>
      </c>
      <c r="B108" s="137"/>
      <c r="C108" s="76"/>
      <c r="D108" s="75"/>
      <c r="E108" s="139" t="s">
        <v>38</v>
      </c>
      <c r="F108" s="139"/>
      <c r="G108" s="9"/>
      <c r="H108" s="44">
        <v>3.71</v>
      </c>
      <c r="I108" s="42">
        <v>7.26</v>
      </c>
      <c r="J108" s="126">
        <f t="shared" si="3"/>
        <v>0</v>
      </c>
      <c r="K108" s="127"/>
    </row>
    <row r="109" spans="1:11" ht="17.100000000000001" customHeight="1" x14ac:dyDescent="0.25">
      <c r="A109">
        <v>10206109280</v>
      </c>
      <c r="B109" s="137" t="s">
        <v>19</v>
      </c>
      <c r="C109" s="76" t="s">
        <v>125</v>
      </c>
      <c r="D109" s="75" t="s">
        <v>43</v>
      </c>
      <c r="E109" s="75" t="s">
        <v>126</v>
      </c>
      <c r="F109" s="76"/>
      <c r="G109" s="9"/>
      <c r="H109" s="44">
        <v>4.5</v>
      </c>
      <c r="I109" s="42">
        <v>8.8000000000000007</v>
      </c>
      <c r="J109" s="126">
        <f t="shared" si="3"/>
        <v>0</v>
      </c>
      <c r="K109" s="127"/>
    </row>
    <row r="110" spans="1:11" ht="17.100000000000001" customHeight="1" x14ac:dyDescent="0.25">
      <c r="A110">
        <v>10206119281</v>
      </c>
      <c r="B110" s="137"/>
      <c r="C110" s="76"/>
      <c r="D110" s="75"/>
      <c r="E110" s="75" t="s">
        <v>127</v>
      </c>
      <c r="F110" s="76"/>
      <c r="G110" s="9"/>
      <c r="H110" s="44">
        <v>2.3199999999999998</v>
      </c>
      <c r="I110" s="42">
        <v>4.54</v>
      </c>
      <c r="J110" s="126">
        <f t="shared" si="3"/>
        <v>0</v>
      </c>
      <c r="K110" s="127"/>
    </row>
    <row r="111" spans="1:11" ht="17.100000000000001" customHeight="1" x14ac:dyDescent="0.25">
      <c r="A111">
        <v>10206209278</v>
      </c>
      <c r="B111" s="138"/>
      <c r="C111" s="96"/>
      <c r="D111" s="75" t="s">
        <v>134</v>
      </c>
      <c r="E111" s="76" t="s">
        <v>128</v>
      </c>
      <c r="F111" s="76"/>
      <c r="G111" s="9"/>
      <c r="H111" s="44">
        <v>4.5</v>
      </c>
      <c r="I111" s="42">
        <v>8.8000000000000007</v>
      </c>
      <c r="J111" s="126">
        <f t="shared" si="3"/>
        <v>0</v>
      </c>
      <c r="K111" s="127"/>
    </row>
    <row r="112" spans="1:11" ht="17.100000000000001" customHeight="1" x14ac:dyDescent="0.25">
      <c r="A112">
        <v>10206219279</v>
      </c>
      <c r="B112" s="138"/>
      <c r="C112" s="96"/>
      <c r="D112" s="75"/>
      <c r="E112" s="75" t="s">
        <v>86</v>
      </c>
      <c r="F112" s="76"/>
      <c r="G112" s="9"/>
      <c r="H112" s="44">
        <v>2.3199999999999998</v>
      </c>
      <c r="I112" s="42">
        <v>4.54</v>
      </c>
      <c r="J112" s="126">
        <f t="shared" si="3"/>
        <v>0</v>
      </c>
      <c r="K112" s="127"/>
    </row>
    <row r="113" spans="1:11" ht="20.100000000000001" customHeight="1" x14ac:dyDescent="0.25">
      <c r="B113" s="77"/>
      <c r="C113" s="77"/>
      <c r="D113" s="77"/>
      <c r="E113" s="77"/>
      <c r="F113" s="46"/>
      <c r="G113" s="178" t="s">
        <v>40</v>
      </c>
      <c r="H113" s="178"/>
      <c r="I113" s="178"/>
      <c r="J113" s="50">
        <f>SUM(J99:J112)+J98+J93</f>
        <v>0</v>
      </c>
      <c r="K113" s="51"/>
    </row>
    <row r="114" spans="1:11" ht="9.9499999999999993" customHeight="1" x14ac:dyDescent="0.25">
      <c r="B114" s="95"/>
      <c r="C114" s="95"/>
      <c r="D114" s="95"/>
      <c r="E114" s="95"/>
      <c r="F114" s="95"/>
      <c r="G114" s="95"/>
      <c r="H114" s="95"/>
      <c r="I114" s="95"/>
      <c r="J114" s="95"/>
      <c r="K114" s="30"/>
    </row>
    <row r="115" spans="1:11" s="4" customFormat="1" ht="20.100000000000001" customHeight="1" x14ac:dyDescent="0.25">
      <c r="A115" s="3"/>
      <c r="B115" s="59" t="s">
        <v>24</v>
      </c>
      <c r="C115" s="60"/>
      <c r="D115" s="60"/>
      <c r="E115" s="60"/>
      <c r="F115" s="60"/>
      <c r="G115" s="60"/>
      <c r="H115" s="60"/>
      <c r="I115" s="60"/>
      <c r="J115" s="60"/>
      <c r="K115" s="60"/>
    </row>
    <row r="116" spans="1:11" ht="33.75" customHeight="1" x14ac:dyDescent="0.25">
      <c r="B116" s="8" t="s">
        <v>2</v>
      </c>
      <c r="C116" s="8" t="s">
        <v>3</v>
      </c>
      <c r="D116" s="8" t="s">
        <v>4</v>
      </c>
      <c r="E116" s="76" t="s">
        <v>49</v>
      </c>
      <c r="F116" s="76"/>
      <c r="G116" s="49" t="s">
        <v>144</v>
      </c>
      <c r="H116" s="66" t="s">
        <v>101</v>
      </c>
      <c r="I116" s="67"/>
      <c r="J116" s="66" t="s">
        <v>141</v>
      </c>
      <c r="K116" s="67"/>
    </row>
    <row r="117" spans="1:11" ht="36" customHeight="1" x14ac:dyDescent="0.25">
      <c r="A117">
        <v>82301108846</v>
      </c>
      <c r="B117" s="109" t="s">
        <v>26</v>
      </c>
      <c r="C117" s="87" t="s">
        <v>53</v>
      </c>
      <c r="D117" s="88" t="s">
        <v>43</v>
      </c>
      <c r="E117" s="89" t="s">
        <v>94</v>
      </c>
      <c r="F117" s="90"/>
      <c r="G117" s="34"/>
      <c r="H117" s="45">
        <v>9.7100000000000009</v>
      </c>
      <c r="I117" s="40">
        <v>19</v>
      </c>
      <c r="J117" s="153">
        <f>G117*H117</f>
        <v>0</v>
      </c>
      <c r="K117" s="154"/>
    </row>
    <row r="118" spans="1:11" ht="18" customHeight="1" x14ac:dyDescent="0.25">
      <c r="B118" s="110"/>
      <c r="C118" s="87"/>
      <c r="D118" s="88"/>
      <c r="E118" s="91" t="s">
        <v>89</v>
      </c>
      <c r="F118" s="92"/>
      <c r="G118" s="63" t="s">
        <v>48</v>
      </c>
      <c r="H118" s="64"/>
      <c r="I118" s="65"/>
      <c r="J118" s="155">
        <f>SUM(J117)</f>
        <v>0</v>
      </c>
      <c r="K118" s="156"/>
    </row>
    <row r="119" spans="1:11" ht="25.5" customHeight="1" x14ac:dyDescent="0.25">
      <c r="A119">
        <v>82301209038</v>
      </c>
      <c r="B119" s="110"/>
      <c r="C119" s="97" t="s">
        <v>53</v>
      </c>
      <c r="D119" s="100" t="s">
        <v>43</v>
      </c>
      <c r="E119" s="136" t="s">
        <v>99</v>
      </c>
      <c r="F119" s="136"/>
      <c r="G119" s="10"/>
      <c r="H119" s="43">
        <v>7.67</v>
      </c>
      <c r="I119" s="41">
        <v>15</v>
      </c>
      <c r="J119" s="157">
        <f>G119*H119</f>
        <v>0</v>
      </c>
      <c r="K119" s="158"/>
    </row>
    <row r="120" spans="1:11" ht="17.100000000000001" customHeight="1" x14ac:dyDescent="0.25">
      <c r="A120">
        <v>82301219040</v>
      </c>
      <c r="B120" s="110"/>
      <c r="C120" s="98"/>
      <c r="D120" s="101"/>
      <c r="E120" s="93" t="s">
        <v>91</v>
      </c>
      <c r="F120" s="108"/>
      <c r="G120" s="10"/>
      <c r="H120" s="43">
        <v>3.02</v>
      </c>
      <c r="I120" s="41">
        <v>5.9</v>
      </c>
      <c r="J120" s="157">
        <f t="shared" ref="J120:J122" si="4">G120*H120</f>
        <v>0</v>
      </c>
      <c r="K120" s="158"/>
    </row>
    <row r="121" spans="1:11" ht="25.5" customHeight="1" x14ac:dyDescent="0.25">
      <c r="A121">
        <v>82302209039</v>
      </c>
      <c r="B121" s="110"/>
      <c r="C121" s="98"/>
      <c r="D121" s="101"/>
      <c r="E121" s="93" t="s">
        <v>138</v>
      </c>
      <c r="F121" s="93"/>
      <c r="G121" s="10"/>
      <c r="H121" s="43">
        <v>7.67</v>
      </c>
      <c r="I121" s="41">
        <v>15</v>
      </c>
      <c r="J121" s="157">
        <f t="shared" si="4"/>
        <v>0</v>
      </c>
      <c r="K121" s="158"/>
    </row>
    <row r="122" spans="1:11" ht="17.100000000000001" customHeight="1" x14ac:dyDescent="0.25">
      <c r="A122">
        <v>82302219041</v>
      </c>
      <c r="B122" s="110"/>
      <c r="C122" s="98"/>
      <c r="D122" s="101"/>
      <c r="E122" s="93" t="s">
        <v>98</v>
      </c>
      <c r="F122" s="93"/>
      <c r="G122" s="10"/>
      <c r="H122" s="43">
        <v>3.02</v>
      </c>
      <c r="I122" s="41">
        <v>5.9</v>
      </c>
      <c r="J122" s="157">
        <f t="shared" si="4"/>
        <v>0</v>
      </c>
      <c r="K122" s="158"/>
    </row>
    <row r="123" spans="1:11" ht="14.25" customHeight="1" x14ac:dyDescent="0.25">
      <c r="B123" s="110"/>
      <c r="C123" s="99"/>
      <c r="D123" s="102"/>
      <c r="E123" s="93" t="s">
        <v>124</v>
      </c>
      <c r="F123" s="93"/>
      <c r="G123" s="133" t="s">
        <v>48</v>
      </c>
      <c r="H123" s="134"/>
      <c r="I123" s="37"/>
      <c r="J123" s="176">
        <f>SUM(J119:J122)</f>
        <v>0</v>
      </c>
      <c r="K123" s="177"/>
    </row>
    <row r="124" spans="1:11" ht="17.100000000000001" customHeight="1" x14ac:dyDescent="0.25">
      <c r="A124">
        <v>10301108000</v>
      </c>
      <c r="B124" s="105" t="s">
        <v>25</v>
      </c>
      <c r="C124" s="103" t="s">
        <v>7</v>
      </c>
      <c r="D124" s="94" t="s">
        <v>43</v>
      </c>
      <c r="E124" s="74" t="s">
        <v>69</v>
      </c>
      <c r="F124" s="74"/>
      <c r="G124" s="9"/>
      <c r="H124" s="44">
        <v>7.16</v>
      </c>
      <c r="I124" s="42">
        <v>14</v>
      </c>
      <c r="J124" s="126">
        <f>G124*H124</f>
        <v>0</v>
      </c>
      <c r="K124" s="127"/>
    </row>
    <row r="125" spans="1:11" ht="17.100000000000001" customHeight="1" x14ac:dyDescent="0.25">
      <c r="A125">
        <v>10301118001</v>
      </c>
      <c r="B125" s="106"/>
      <c r="C125" s="104"/>
      <c r="D125" s="94"/>
      <c r="E125" s="107" t="s">
        <v>27</v>
      </c>
      <c r="F125" s="107"/>
      <c r="G125" s="9"/>
      <c r="H125" s="44">
        <v>4.08</v>
      </c>
      <c r="I125" s="42">
        <v>7.98</v>
      </c>
      <c r="J125" s="126">
        <f t="shared" ref="J125:J141" si="5">G125*H125</f>
        <v>0</v>
      </c>
      <c r="K125" s="127"/>
    </row>
    <row r="126" spans="1:11" ht="17.100000000000001" customHeight="1" x14ac:dyDescent="0.25">
      <c r="A126">
        <v>10301128002</v>
      </c>
      <c r="B126" s="106"/>
      <c r="C126" s="104"/>
      <c r="D126" s="94"/>
      <c r="E126" s="107" t="s">
        <v>28</v>
      </c>
      <c r="F126" s="107"/>
      <c r="G126" s="9"/>
      <c r="H126" s="44">
        <v>3.09</v>
      </c>
      <c r="I126" s="42">
        <v>6.04</v>
      </c>
      <c r="J126" s="126">
        <f t="shared" si="5"/>
        <v>0</v>
      </c>
      <c r="K126" s="127"/>
    </row>
    <row r="127" spans="1:11" ht="17.100000000000001" customHeight="1" x14ac:dyDescent="0.25">
      <c r="A127">
        <v>10302108003</v>
      </c>
      <c r="B127" s="106"/>
      <c r="C127" s="104"/>
      <c r="D127" s="94"/>
      <c r="E127" s="74" t="s">
        <v>70</v>
      </c>
      <c r="F127" s="74"/>
      <c r="G127" s="9"/>
      <c r="H127" s="44">
        <v>7.16</v>
      </c>
      <c r="I127" s="42">
        <v>14</v>
      </c>
      <c r="J127" s="126">
        <f t="shared" si="5"/>
        <v>0</v>
      </c>
      <c r="K127" s="127"/>
    </row>
    <row r="128" spans="1:11" ht="17.100000000000001" customHeight="1" x14ac:dyDescent="0.25">
      <c r="A128">
        <v>10302118004</v>
      </c>
      <c r="B128" s="106"/>
      <c r="C128" s="104"/>
      <c r="D128" s="94"/>
      <c r="E128" s="107" t="s">
        <v>39</v>
      </c>
      <c r="F128" s="107"/>
      <c r="G128" s="9"/>
      <c r="H128" s="44">
        <v>4.03</v>
      </c>
      <c r="I128" s="42">
        <v>7.88</v>
      </c>
      <c r="J128" s="126">
        <f t="shared" si="5"/>
        <v>0</v>
      </c>
      <c r="K128" s="127"/>
    </row>
    <row r="129" spans="1:11" ht="17.100000000000001" customHeight="1" x14ac:dyDescent="0.25">
      <c r="A129">
        <v>10301208005</v>
      </c>
      <c r="B129" s="106"/>
      <c r="C129" s="104"/>
      <c r="D129" s="94" t="s">
        <v>134</v>
      </c>
      <c r="E129" s="74" t="s">
        <v>71</v>
      </c>
      <c r="F129" s="74"/>
      <c r="G129" s="9"/>
      <c r="H129" s="44">
        <v>7.16</v>
      </c>
      <c r="I129" s="42">
        <v>14</v>
      </c>
      <c r="J129" s="126">
        <f t="shared" si="5"/>
        <v>0</v>
      </c>
      <c r="K129" s="127"/>
    </row>
    <row r="130" spans="1:11" ht="17.100000000000001" customHeight="1" x14ac:dyDescent="0.25">
      <c r="A130">
        <v>10301218006</v>
      </c>
      <c r="B130" s="106"/>
      <c r="C130" s="104"/>
      <c r="D130" s="94"/>
      <c r="E130" s="107" t="s">
        <v>29</v>
      </c>
      <c r="F130" s="107"/>
      <c r="G130" s="9"/>
      <c r="H130" s="44">
        <v>4.08</v>
      </c>
      <c r="I130" s="42">
        <v>7.98</v>
      </c>
      <c r="J130" s="126">
        <f t="shared" si="5"/>
        <v>0</v>
      </c>
      <c r="K130" s="127"/>
    </row>
    <row r="131" spans="1:11" ht="17.100000000000001" customHeight="1" x14ac:dyDescent="0.25">
      <c r="A131">
        <v>10301228007</v>
      </c>
      <c r="B131" s="106"/>
      <c r="C131" s="104"/>
      <c r="D131" s="94"/>
      <c r="E131" s="107" t="s">
        <v>30</v>
      </c>
      <c r="F131" s="107"/>
      <c r="G131" s="9"/>
      <c r="H131" s="44">
        <v>3.09</v>
      </c>
      <c r="I131" s="42">
        <v>6.04</v>
      </c>
      <c r="J131" s="126">
        <f t="shared" si="5"/>
        <v>0</v>
      </c>
      <c r="K131" s="127"/>
    </row>
    <row r="132" spans="1:11" ht="17.100000000000001" customHeight="1" x14ac:dyDescent="0.25">
      <c r="A132">
        <v>10302208008</v>
      </c>
      <c r="B132" s="106"/>
      <c r="C132" s="104"/>
      <c r="D132" s="94"/>
      <c r="E132" s="74" t="s">
        <v>72</v>
      </c>
      <c r="F132" s="74"/>
      <c r="G132" s="9"/>
      <c r="H132" s="44">
        <v>7.16</v>
      </c>
      <c r="I132" s="42">
        <v>14</v>
      </c>
      <c r="J132" s="126">
        <f t="shared" si="5"/>
        <v>0</v>
      </c>
      <c r="K132" s="127"/>
    </row>
    <row r="133" spans="1:11" ht="17.100000000000001" customHeight="1" x14ac:dyDescent="0.25">
      <c r="A133">
        <v>10302218009</v>
      </c>
      <c r="B133" s="106"/>
      <c r="C133" s="104"/>
      <c r="D133" s="94"/>
      <c r="E133" s="107" t="s">
        <v>38</v>
      </c>
      <c r="F133" s="107"/>
      <c r="G133" s="9"/>
      <c r="H133" s="44">
        <v>4.03</v>
      </c>
      <c r="I133" s="42">
        <v>7.88</v>
      </c>
      <c r="J133" s="126">
        <f t="shared" si="5"/>
        <v>0</v>
      </c>
      <c r="K133" s="127"/>
    </row>
    <row r="134" spans="1:11" ht="17.100000000000001" customHeight="1" x14ac:dyDescent="0.25">
      <c r="A134">
        <v>10305108024</v>
      </c>
      <c r="B134" s="105" t="s">
        <v>26</v>
      </c>
      <c r="C134" s="103" t="s">
        <v>31</v>
      </c>
      <c r="D134" s="94" t="s">
        <v>43</v>
      </c>
      <c r="E134" s="103" t="s">
        <v>73</v>
      </c>
      <c r="F134" s="103"/>
      <c r="G134" s="9"/>
      <c r="H134" s="44">
        <v>6.14</v>
      </c>
      <c r="I134" s="42">
        <v>12.01</v>
      </c>
      <c r="J134" s="126">
        <f t="shared" si="5"/>
        <v>0</v>
      </c>
      <c r="K134" s="127"/>
    </row>
    <row r="135" spans="1:11" ht="17.100000000000001" customHeight="1" x14ac:dyDescent="0.25">
      <c r="A135">
        <v>10305118025</v>
      </c>
      <c r="B135" s="105"/>
      <c r="C135" s="103"/>
      <c r="D135" s="94"/>
      <c r="E135" s="94" t="s">
        <v>32</v>
      </c>
      <c r="F135" s="103"/>
      <c r="G135" s="9"/>
      <c r="H135" s="44">
        <v>2.99</v>
      </c>
      <c r="I135" s="42">
        <v>5.85</v>
      </c>
      <c r="J135" s="126">
        <f t="shared" si="5"/>
        <v>0</v>
      </c>
      <c r="K135" s="127"/>
    </row>
    <row r="136" spans="1:11" ht="17.100000000000001" customHeight="1" x14ac:dyDescent="0.25">
      <c r="A136">
        <v>10305208026</v>
      </c>
      <c r="B136" s="106"/>
      <c r="C136" s="104"/>
      <c r="D136" s="94" t="s">
        <v>134</v>
      </c>
      <c r="E136" s="103" t="s">
        <v>74</v>
      </c>
      <c r="F136" s="103"/>
      <c r="G136" s="9"/>
      <c r="H136" s="44">
        <v>6.14</v>
      </c>
      <c r="I136" s="42">
        <v>12.01</v>
      </c>
      <c r="J136" s="126">
        <f t="shared" si="5"/>
        <v>0</v>
      </c>
      <c r="K136" s="127"/>
    </row>
    <row r="137" spans="1:11" ht="17.100000000000001" customHeight="1" x14ac:dyDescent="0.25">
      <c r="A137">
        <v>10305218027</v>
      </c>
      <c r="B137" s="106"/>
      <c r="C137" s="104"/>
      <c r="D137" s="94"/>
      <c r="E137" s="94" t="s">
        <v>41</v>
      </c>
      <c r="F137" s="103"/>
      <c r="G137" s="9"/>
      <c r="H137" s="44">
        <v>2.99</v>
      </c>
      <c r="I137" s="42">
        <v>5.85</v>
      </c>
      <c r="J137" s="126">
        <f t="shared" si="5"/>
        <v>0</v>
      </c>
      <c r="K137" s="127"/>
    </row>
    <row r="138" spans="1:11" ht="17.100000000000001" customHeight="1" x14ac:dyDescent="0.25">
      <c r="A138">
        <v>10306108028</v>
      </c>
      <c r="B138" s="105" t="s">
        <v>26</v>
      </c>
      <c r="C138" s="103" t="s">
        <v>33</v>
      </c>
      <c r="D138" s="94" t="s">
        <v>43</v>
      </c>
      <c r="E138" s="94" t="s">
        <v>75</v>
      </c>
      <c r="F138" s="103"/>
      <c r="G138" s="9"/>
      <c r="H138" s="44">
        <v>4.5999999999999996</v>
      </c>
      <c r="I138" s="42">
        <v>9</v>
      </c>
      <c r="J138" s="126">
        <f t="shared" si="5"/>
        <v>0</v>
      </c>
      <c r="K138" s="127"/>
    </row>
    <row r="139" spans="1:11" ht="17.100000000000001" customHeight="1" x14ac:dyDescent="0.25">
      <c r="A139">
        <v>10306118029</v>
      </c>
      <c r="B139" s="105"/>
      <c r="C139" s="103"/>
      <c r="D139" s="94"/>
      <c r="E139" s="94" t="s">
        <v>34</v>
      </c>
      <c r="F139" s="103"/>
      <c r="G139" s="9"/>
      <c r="H139" s="44">
        <v>2.5299999999999998</v>
      </c>
      <c r="I139" s="42">
        <v>4.95</v>
      </c>
      <c r="J139" s="126">
        <f t="shared" si="5"/>
        <v>0</v>
      </c>
      <c r="K139" s="127"/>
    </row>
    <row r="140" spans="1:11" ht="17.100000000000001" customHeight="1" x14ac:dyDescent="0.25">
      <c r="A140">
        <v>10306208030</v>
      </c>
      <c r="B140" s="106"/>
      <c r="C140" s="104"/>
      <c r="D140" s="94" t="s">
        <v>134</v>
      </c>
      <c r="E140" s="94" t="s">
        <v>76</v>
      </c>
      <c r="F140" s="103"/>
      <c r="G140" s="9"/>
      <c r="H140" s="44">
        <v>4.5999999999999996</v>
      </c>
      <c r="I140" s="42">
        <v>9</v>
      </c>
      <c r="J140" s="126">
        <f t="shared" si="5"/>
        <v>0</v>
      </c>
      <c r="K140" s="127"/>
    </row>
    <row r="141" spans="1:11" ht="17.100000000000001" customHeight="1" x14ac:dyDescent="0.25">
      <c r="A141">
        <v>10306218031</v>
      </c>
      <c r="B141" s="106"/>
      <c r="C141" s="104"/>
      <c r="D141" s="94"/>
      <c r="E141" s="94" t="s">
        <v>42</v>
      </c>
      <c r="F141" s="103"/>
      <c r="G141" s="9"/>
      <c r="H141" s="44">
        <v>2.5299999999999998</v>
      </c>
      <c r="I141" s="42">
        <v>4.95</v>
      </c>
      <c r="J141" s="126">
        <f t="shared" si="5"/>
        <v>0</v>
      </c>
      <c r="K141" s="127"/>
    </row>
    <row r="142" spans="1:11" ht="20.100000000000001" customHeight="1" x14ac:dyDescent="0.25">
      <c r="B142" s="111"/>
      <c r="C142" s="111"/>
      <c r="D142" s="111"/>
      <c r="E142" s="111"/>
      <c r="G142" s="152" t="s">
        <v>35</v>
      </c>
      <c r="H142" s="152"/>
      <c r="I142" s="152"/>
      <c r="J142" s="50">
        <f>SUM(J124:J141)+J123+J118</f>
        <v>0</v>
      </c>
      <c r="K142" s="51"/>
    </row>
    <row r="143" spans="1:11" ht="9.9499999999999993" customHeight="1" x14ac:dyDescent="0.25">
      <c r="B143" s="125"/>
      <c r="C143" s="125"/>
      <c r="D143" s="125"/>
      <c r="E143" s="125"/>
      <c r="F143" s="125"/>
      <c r="G143" s="125"/>
      <c r="H143" s="125"/>
      <c r="I143" s="125"/>
      <c r="J143" s="125"/>
      <c r="K143" s="30"/>
    </row>
    <row r="144" spans="1:11" ht="20.100000000000001" customHeight="1" x14ac:dyDescent="0.25">
      <c r="B144" s="61" t="s">
        <v>45</v>
      </c>
      <c r="C144" s="62"/>
      <c r="D144" s="62"/>
      <c r="E144" s="62"/>
      <c r="F144" s="62"/>
      <c r="G144" s="62"/>
      <c r="H144" s="62"/>
      <c r="I144" s="62"/>
      <c r="J144" s="62"/>
      <c r="K144" s="62"/>
    </row>
    <row r="145" spans="1:11" s="6" customFormat="1" ht="34.5" customHeight="1" x14ac:dyDescent="0.25">
      <c r="A145" s="3"/>
      <c r="B145" s="8" t="s">
        <v>2</v>
      </c>
      <c r="C145" s="8" t="s">
        <v>3</v>
      </c>
      <c r="D145" s="8" t="s">
        <v>4</v>
      </c>
      <c r="E145" s="76" t="s">
        <v>49</v>
      </c>
      <c r="F145" s="76"/>
      <c r="G145" s="49" t="s">
        <v>144</v>
      </c>
      <c r="H145" s="66" t="s">
        <v>101</v>
      </c>
      <c r="I145" s="67"/>
      <c r="J145" s="66" t="s">
        <v>141</v>
      </c>
      <c r="K145" s="67"/>
    </row>
    <row r="146" spans="1:11" ht="38.25" customHeight="1" x14ac:dyDescent="0.25">
      <c r="A146">
        <v>82401108847</v>
      </c>
      <c r="B146" s="130" t="s">
        <v>47</v>
      </c>
      <c r="C146" s="88" t="s">
        <v>53</v>
      </c>
      <c r="D146" s="88" t="s">
        <v>43</v>
      </c>
      <c r="E146" s="112" t="s">
        <v>95</v>
      </c>
      <c r="F146" s="113"/>
      <c r="G146" s="34">
        <v>0</v>
      </c>
      <c r="H146" s="45">
        <v>9.7100000000000009</v>
      </c>
      <c r="I146" s="40">
        <v>19</v>
      </c>
      <c r="J146" s="153">
        <f>G146*H146</f>
        <v>0</v>
      </c>
      <c r="K146" s="154"/>
    </row>
    <row r="147" spans="1:11" ht="17.25" customHeight="1" x14ac:dyDescent="0.25">
      <c r="B147" s="131"/>
      <c r="C147" s="88"/>
      <c r="D147" s="88"/>
      <c r="E147" s="114" t="s">
        <v>84</v>
      </c>
      <c r="F147" s="115"/>
      <c r="G147" s="63" t="s">
        <v>48</v>
      </c>
      <c r="H147" s="64"/>
      <c r="I147" s="65"/>
      <c r="J147" s="155">
        <f>J146</f>
        <v>0</v>
      </c>
      <c r="K147" s="156"/>
    </row>
    <row r="148" spans="1:11" ht="24" customHeight="1" x14ac:dyDescent="0.25">
      <c r="A148">
        <v>82401209042</v>
      </c>
      <c r="B148" s="131"/>
      <c r="C148" s="83" t="s">
        <v>7</v>
      </c>
      <c r="D148" s="117" t="s">
        <v>6</v>
      </c>
      <c r="E148" s="122" t="s">
        <v>100</v>
      </c>
      <c r="F148" s="123"/>
      <c r="G148" s="10"/>
      <c r="H148" s="43">
        <v>7.67</v>
      </c>
      <c r="I148" s="41">
        <v>15</v>
      </c>
      <c r="J148" s="157">
        <f>G148*H148</f>
        <v>0</v>
      </c>
      <c r="K148" s="158"/>
    </row>
    <row r="149" spans="1:11" ht="15" customHeight="1" x14ac:dyDescent="0.25">
      <c r="A149">
        <v>82401219044</v>
      </c>
      <c r="B149" s="131"/>
      <c r="C149" s="84"/>
      <c r="D149" s="118"/>
      <c r="E149" s="116" t="s">
        <v>102</v>
      </c>
      <c r="F149" s="116"/>
      <c r="G149" s="10"/>
      <c r="H149" s="43">
        <v>3.02</v>
      </c>
      <c r="I149" s="41">
        <v>5.9</v>
      </c>
      <c r="J149" s="157">
        <f t="shared" ref="J149:J151" si="6">G149*H149</f>
        <v>0</v>
      </c>
      <c r="K149" s="158"/>
    </row>
    <row r="150" spans="1:11" ht="24" customHeight="1" x14ac:dyDescent="0.25">
      <c r="A150">
        <v>82402209043</v>
      </c>
      <c r="B150" s="131"/>
      <c r="C150" s="84"/>
      <c r="D150" s="118"/>
      <c r="E150" s="116" t="s">
        <v>139</v>
      </c>
      <c r="F150" s="116"/>
      <c r="G150" s="10"/>
      <c r="H150" s="43">
        <v>7.67</v>
      </c>
      <c r="I150" s="41">
        <v>15</v>
      </c>
      <c r="J150" s="157">
        <f t="shared" si="6"/>
        <v>0</v>
      </c>
      <c r="K150" s="158"/>
    </row>
    <row r="151" spans="1:11" ht="14.1" customHeight="1" x14ac:dyDescent="0.25">
      <c r="A151">
        <v>82402219045</v>
      </c>
      <c r="B151" s="131"/>
      <c r="C151" s="84"/>
      <c r="D151" s="118"/>
      <c r="E151" s="124" t="s">
        <v>98</v>
      </c>
      <c r="F151" s="124"/>
      <c r="G151" s="10"/>
      <c r="H151" s="43">
        <v>3.02</v>
      </c>
      <c r="I151" s="41">
        <v>5.9</v>
      </c>
      <c r="J151" s="157">
        <f t="shared" si="6"/>
        <v>0</v>
      </c>
      <c r="K151" s="158"/>
    </row>
    <row r="152" spans="1:11" ht="17.25" customHeight="1" x14ac:dyDescent="0.25">
      <c r="B152" s="132"/>
      <c r="C152" s="84"/>
      <c r="D152" s="119"/>
      <c r="E152" s="120" t="s">
        <v>123</v>
      </c>
      <c r="F152" s="121"/>
      <c r="G152" s="133" t="s">
        <v>48</v>
      </c>
      <c r="H152" s="134"/>
      <c r="I152" s="37"/>
      <c r="J152" s="159">
        <f>SUM(J148:J151)</f>
        <v>0</v>
      </c>
      <c r="K152" s="160"/>
    </row>
    <row r="153" spans="1:11" ht="14.1" customHeight="1" x14ac:dyDescent="0.25">
      <c r="A153">
        <v>10401109084</v>
      </c>
      <c r="B153" s="109" t="s">
        <v>47</v>
      </c>
      <c r="C153" s="103" t="s">
        <v>7</v>
      </c>
      <c r="D153" s="94" t="s">
        <v>43</v>
      </c>
      <c r="E153" s="74" t="s">
        <v>69</v>
      </c>
      <c r="F153" s="74"/>
      <c r="G153" s="7"/>
      <c r="H153" s="44">
        <v>8.02</v>
      </c>
      <c r="I153" s="42">
        <v>15.69</v>
      </c>
      <c r="J153" s="126">
        <f>G153*H153</f>
        <v>0</v>
      </c>
      <c r="K153" s="127"/>
    </row>
    <row r="154" spans="1:11" ht="14.1" customHeight="1" x14ac:dyDescent="0.25">
      <c r="A154">
        <v>10401118501</v>
      </c>
      <c r="B154" s="110"/>
      <c r="C154" s="104"/>
      <c r="D154" s="94"/>
      <c r="E154" s="107" t="s">
        <v>27</v>
      </c>
      <c r="F154" s="107"/>
      <c r="G154" s="7"/>
      <c r="H154" s="44">
        <v>4.4000000000000004</v>
      </c>
      <c r="I154" s="42">
        <v>8.61</v>
      </c>
      <c r="J154" s="126">
        <f t="shared" ref="J154:J170" si="7">G154*H154</f>
        <v>0</v>
      </c>
      <c r="K154" s="127"/>
    </row>
    <row r="155" spans="1:11" ht="14.1" customHeight="1" x14ac:dyDescent="0.25">
      <c r="A155">
        <v>10401128502</v>
      </c>
      <c r="B155" s="110"/>
      <c r="C155" s="104"/>
      <c r="D155" s="94"/>
      <c r="E155" s="107" t="s">
        <v>28</v>
      </c>
      <c r="F155" s="107"/>
      <c r="G155" s="7"/>
      <c r="H155" s="44">
        <v>3.89</v>
      </c>
      <c r="I155" s="42">
        <v>7.61</v>
      </c>
      <c r="J155" s="126">
        <f t="shared" si="7"/>
        <v>0</v>
      </c>
      <c r="K155" s="127"/>
    </row>
    <row r="156" spans="1:11" ht="14.1" customHeight="1" x14ac:dyDescent="0.25">
      <c r="A156">
        <v>10402108503</v>
      </c>
      <c r="B156" s="110"/>
      <c r="C156" s="104"/>
      <c r="D156" s="94"/>
      <c r="E156" s="74" t="s">
        <v>70</v>
      </c>
      <c r="F156" s="74"/>
      <c r="G156" s="7"/>
      <c r="H156" s="44">
        <v>7.49</v>
      </c>
      <c r="I156" s="42">
        <v>14.65</v>
      </c>
      <c r="J156" s="126">
        <f t="shared" si="7"/>
        <v>0</v>
      </c>
      <c r="K156" s="127"/>
    </row>
    <row r="157" spans="1:11" ht="14.1" customHeight="1" x14ac:dyDescent="0.25">
      <c r="A157">
        <v>10402118504</v>
      </c>
      <c r="B157" s="110"/>
      <c r="C157" s="104"/>
      <c r="D157" s="94"/>
      <c r="E157" s="107" t="s">
        <v>39</v>
      </c>
      <c r="F157" s="107"/>
      <c r="G157" s="7"/>
      <c r="H157" s="44">
        <v>4.28</v>
      </c>
      <c r="I157" s="42">
        <v>8.3699999999999992</v>
      </c>
      <c r="J157" s="126">
        <f t="shared" si="7"/>
        <v>0</v>
      </c>
      <c r="K157" s="127"/>
    </row>
    <row r="158" spans="1:11" ht="14.1" customHeight="1" x14ac:dyDescent="0.25">
      <c r="A158">
        <v>10401208505</v>
      </c>
      <c r="B158" s="110"/>
      <c r="C158" s="104"/>
      <c r="D158" s="94" t="s">
        <v>134</v>
      </c>
      <c r="E158" s="74" t="s">
        <v>71</v>
      </c>
      <c r="F158" s="74"/>
      <c r="G158" s="7"/>
      <c r="H158" s="44">
        <v>8.02</v>
      </c>
      <c r="I158" s="42">
        <v>15.69</v>
      </c>
      <c r="J158" s="126">
        <f t="shared" si="7"/>
        <v>0</v>
      </c>
      <c r="K158" s="127"/>
    </row>
    <row r="159" spans="1:11" ht="14.1" customHeight="1" x14ac:dyDescent="0.25">
      <c r="A159">
        <v>10401218506</v>
      </c>
      <c r="B159" s="110"/>
      <c r="C159" s="104"/>
      <c r="D159" s="94"/>
      <c r="E159" s="107" t="s">
        <v>29</v>
      </c>
      <c r="F159" s="107"/>
      <c r="G159" s="7"/>
      <c r="H159" s="44">
        <v>4.4000000000000004</v>
      </c>
      <c r="I159" s="42">
        <v>8.61</v>
      </c>
      <c r="J159" s="126">
        <f t="shared" si="7"/>
        <v>0</v>
      </c>
      <c r="K159" s="127"/>
    </row>
    <row r="160" spans="1:11" ht="14.1" customHeight="1" x14ac:dyDescent="0.25">
      <c r="A160">
        <v>10401228507</v>
      </c>
      <c r="B160" s="110"/>
      <c r="C160" s="104"/>
      <c r="D160" s="94"/>
      <c r="E160" s="107" t="s">
        <v>30</v>
      </c>
      <c r="F160" s="107"/>
      <c r="G160" s="7"/>
      <c r="H160" s="44">
        <v>3.89</v>
      </c>
      <c r="I160" s="42">
        <v>7.61</v>
      </c>
      <c r="J160" s="126">
        <f t="shared" si="7"/>
        <v>0</v>
      </c>
      <c r="K160" s="127"/>
    </row>
    <row r="161" spans="1:12" ht="14.1" customHeight="1" x14ac:dyDescent="0.25">
      <c r="A161">
        <v>10402208508</v>
      </c>
      <c r="B161" s="110"/>
      <c r="C161" s="104"/>
      <c r="D161" s="94"/>
      <c r="E161" s="74" t="s">
        <v>72</v>
      </c>
      <c r="F161" s="74"/>
      <c r="G161" s="7"/>
      <c r="H161" s="44">
        <v>7.49</v>
      </c>
      <c r="I161" s="42">
        <v>14.65</v>
      </c>
      <c r="J161" s="126">
        <f t="shared" si="7"/>
        <v>0</v>
      </c>
      <c r="K161" s="127"/>
    </row>
    <row r="162" spans="1:12" ht="14.1" customHeight="1" x14ac:dyDescent="0.25">
      <c r="A162">
        <v>10402218509</v>
      </c>
      <c r="B162" s="164"/>
      <c r="C162" s="104"/>
      <c r="D162" s="94"/>
      <c r="E162" s="107" t="s">
        <v>38</v>
      </c>
      <c r="F162" s="107"/>
      <c r="G162" s="7"/>
      <c r="H162" s="44">
        <v>4.28</v>
      </c>
      <c r="I162" s="42">
        <v>8.3699999999999992</v>
      </c>
      <c r="J162" s="126">
        <f t="shared" si="7"/>
        <v>0</v>
      </c>
      <c r="K162" s="127"/>
    </row>
    <row r="163" spans="1:12" ht="14.1" customHeight="1" x14ac:dyDescent="0.25">
      <c r="A163">
        <v>10405109078</v>
      </c>
      <c r="B163" s="105" t="s">
        <v>47</v>
      </c>
      <c r="C163" s="103" t="s">
        <v>31</v>
      </c>
      <c r="D163" s="94" t="s">
        <v>43</v>
      </c>
      <c r="E163" s="103" t="s">
        <v>73</v>
      </c>
      <c r="F163" s="103"/>
      <c r="G163" s="7"/>
      <c r="H163" s="44">
        <v>5.35</v>
      </c>
      <c r="I163" s="42">
        <v>10.46</v>
      </c>
      <c r="J163" s="126">
        <f t="shared" si="7"/>
        <v>0</v>
      </c>
      <c r="K163" s="127"/>
    </row>
    <row r="164" spans="1:12" ht="14.1" customHeight="1" x14ac:dyDescent="0.25">
      <c r="A164">
        <v>10405118527</v>
      </c>
      <c r="B164" s="105"/>
      <c r="C164" s="103"/>
      <c r="D164" s="94"/>
      <c r="E164" s="94" t="s">
        <v>32</v>
      </c>
      <c r="F164" s="103"/>
      <c r="G164" s="7"/>
      <c r="H164" s="44">
        <v>3.34</v>
      </c>
      <c r="I164" s="42">
        <v>6.53</v>
      </c>
      <c r="J164" s="126">
        <f t="shared" si="7"/>
        <v>0</v>
      </c>
      <c r="K164" s="127"/>
    </row>
    <row r="165" spans="1:12" ht="14.1" customHeight="1" x14ac:dyDescent="0.25">
      <c r="A165">
        <v>10405209203</v>
      </c>
      <c r="B165" s="106"/>
      <c r="C165" s="104"/>
      <c r="D165" s="94" t="s">
        <v>134</v>
      </c>
      <c r="E165" s="103" t="s">
        <v>74</v>
      </c>
      <c r="F165" s="103"/>
      <c r="G165" s="7"/>
      <c r="H165" s="44">
        <v>5.35</v>
      </c>
      <c r="I165" s="42">
        <v>10.46</v>
      </c>
      <c r="J165" s="126">
        <f t="shared" si="7"/>
        <v>0</v>
      </c>
      <c r="K165" s="127"/>
    </row>
    <row r="166" spans="1:12" ht="14.1" customHeight="1" x14ac:dyDescent="0.25">
      <c r="A166">
        <v>10405219204</v>
      </c>
      <c r="B166" s="106"/>
      <c r="C166" s="104"/>
      <c r="D166" s="94"/>
      <c r="E166" s="94" t="s">
        <v>41</v>
      </c>
      <c r="F166" s="103"/>
      <c r="G166" s="7"/>
      <c r="H166" s="44">
        <v>3.34</v>
      </c>
      <c r="I166" s="42">
        <v>6.53</v>
      </c>
      <c r="J166" s="126">
        <f t="shared" si="7"/>
        <v>0</v>
      </c>
      <c r="K166" s="127"/>
    </row>
    <row r="167" spans="1:12" ht="14.1" customHeight="1" x14ac:dyDescent="0.25">
      <c r="A167">
        <v>10406108530</v>
      </c>
      <c r="B167" s="105" t="s">
        <v>47</v>
      </c>
      <c r="C167" s="103" t="s">
        <v>33</v>
      </c>
      <c r="D167" s="94" t="s">
        <v>43</v>
      </c>
      <c r="E167" s="94" t="s">
        <v>75</v>
      </c>
      <c r="F167" s="103"/>
      <c r="G167" s="7"/>
      <c r="H167" s="44">
        <v>3.75</v>
      </c>
      <c r="I167" s="42">
        <v>7.33</v>
      </c>
      <c r="J167" s="126">
        <f t="shared" si="7"/>
        <v>0</v>
      </c>
      <c r="K167" s="127"/>
    </row>
    <row r="168" spans="1:12" ht="14.1" customHeight="1" x14ac:dyDescent="0.25">
      <c r="A168">
        <v>10406118531</v>
      </c>
      <c r="B168" s="105"/>
      <c r="C168" s="103"/>
      <c r="D168" s="94"/>
      <c r="E168" s="94" t="s">
        <v>34</v>
      </c>
      <c r="F168" s="103"/>
      <c r="G168" s="7"/>
      <c r="H168" s="44">
        <v>2.76</v>
      </c>
      <c r="I168" s="42">
        <v>5.4</v>
      </c>
      <c r="J168" s="126">
        <f t="shared" si="7"/>
        <v>0</v>
      </c>
      <c r="K168" s="127"/>
    </row>
    <row r="169" spans="1:12" ht="14.1" customHeight="1" x14ac:dyDescent="0.25">
      <c r="A169">
        <v>10406208532</v>
      </c>
      <c r="B169" s="106"/>
      <c r="C169" s="104"/>
      <c r="D169" s="94" t="s">
        <v>134</v>
      </c>
      <c r="E169" s="94" t="s">
        <v>76</v>
      </c>
      <c r="F169" s="103"/>
      <c r="G169" s="7"/>
      <c r="H169" s="44">
        <v>3.75</v>
      </c>
      <c r="I169" s="42">
        <v>7.33</v>
      </c>
      <c r="J169" s="126">
        <f t="shared" si="7"/>
        <v>0</v>
      </c>
      <c r="K169" s="127"/>
    </row>
    <row r="170" spans="1:12" ht="14.1" customHeight="1" x14ac:dyDescent="0.25">
      <c r="A170">
        <v>10406219205</v>
      </c>
      <c r="B170" s="106"/>
      <c r="C170" s="104"/>
      <c r="D170" s="94"/>
      <c r="E170" s="94" t="s">
        <v>42</v>
      </c>
      <c r="F170" s="103"/>
      <c r="G170" s="7"/>
      <c r="H170" s="44">
        <v>2.76</v>
      </c>
      <c r="I170" s="42">
        <v>5.4</v>
      </c>
      <c r="J170" s="126">
        <f t="shared" si="7"/>
        <v>0</v>
      </c>
      <c r="K170" s="127"/>
    </row>
    <row r="171" spans="1:12" ht="20.100000000000001" customHeight="1" x14ac:dyDescent="0.25">
      <c r="B171" s="111"/>
      <c r="C171" s="111"/>
      <c r="D171" s="111"/>
      <c r="E171" s="111"/>
      <c r="G171" s="152" t="s">
        <v>50</v>
      </c>
      <c r="H171" s="152"/>
      <c r="I171" s="152"/>
      <c r="J171" s="50">
        <f>SUM(J153:J170)+J152+J147</f>
        <v>0</v>
      </c>
      <c r="K171" s="51"/>
    </row>
    <row r="172" spans="1:12" ht="6.95" customHeight="1" thickBot="1" x14ac:dyDescent="0.3">
      <c r="B172" s="125"/>
      <c r="C172" s="125"/>
      <c r="D172" s="125"/>
      <c r="E172" s="125"/>
      <c r="F172" s="125"/>
      <c r="G172" s="125"/>
      <c r="H172" s="125"/>
      <c r="I172" s="125"/>
      <c r="J172" s="125"/>
      <c r="K172" s="30"/>
    </row>
    <row r="173" spans="1:12" ht="26.45" customHeight="1" thickBot="1" x14ac:dyDescent="0.3">
      <c r="B173" s="125"/>
      <c r="C173" s="125"/>
      <c r="D173" s="125"/>
      <c r="E173" s="180" t="s">
        <v>46</v>
      </c>
      <c r="F173" s="181"/>
      <c r="G173" s="181"/>
      <c r="H173" s="52">
        <f>J88+J113+J142+J171</f>
        <v>0</v>
      </c>
      <c r="I173" s="53"/>
      <c r="J173" s="54">
        <f>H173*1.95583</f>
        <v>0</v>
      </c>
      <c r="K173" s="55"/>
      <c r="L173" s="48">
        <f>J173/1.95583</f>
        <v>0</v>
      </c>
    </row>
    <row r="174" spans="1:12" ht="7.9" customHeight="1" x14ac:dyDescent="0.25">
      <c r="B174" s="179" t="s">
        <v>118</v>
      </c>
      <c r="C174" s="179"/>
      <c r="D174" s="78" t="s">
        <v>52</v>
      </c>
      <c r="E174" s="78"/>
      <c r="F174" s="78"/>
      <c r="G174" s="78"/>
      <c r="H174" s="78"/>
      <c r="I174" s="78"/>
      <c r="J174" s="78"/>
      <c r="K174" s="30"/>
    </row>
    <row r="175" spans="1:12" ht="15" customHeight="1" x14ac:dyDescent="0.25">
      <c r="B175" s="179"/>
      <c r="C175" s="179"/>
      <c r="D175" s="78"/>
      <c r="E175" s="78"/>
      <c r="F175" s="78"/>
      <c r="G175" s="78"/>
      <c r="H175" s="78"/>
      <c r="I175" s="78"/>
      <c r="J175" s="78"/>
      <c r="K175" s="30"/>
    </row>
    <row r="176" spans="1:12" ht="15" customHeight="1" x14ac:dyDescent="0.25">
      <c r="B176" s="129" t="s">
        <v>17</v>
      </c>
      <c r="C176" s="129"/>
      <c r="D176" s="128" t="s">
        <v>119</v>
      </c>
      <c r="E176" s="128"/>
      <c r="F176" s="128"/>
      <c r="G176" s="128"/>
      <c r="H176" s="128"/>
      <c r="I176" s="128"/>
      <c r="J176" s="128"/>
      <c r="K176" s="30"/>
    </row>
    <row r="177" spans="2:10" hidden="1" x14ac:dyDescent="0.25">
      <c r="B177" s="163"/>
      <c r="C177" s="163"/>
      <c r="D177" s="163"/>
      <c r="E177" s="163"/>
      <c r="F177" s="163"/>
      <c r="G177" s="163"/>
      <c r="H177" s="163"/>
      <c r="I177" s="163"/>
      <c r="J177" s="163"/>
    </row>
    <row r="178" spans="2:10" ht="0.75" customHeight="1" x14ac:dyDescent="0.25"/>
  </sheetData>
  <sheetProtection algorithmName="SHA-512" hashValue="+VqCkfWYzIHWocUfZZlSxDqeyOw8+QunIXqCC2FfHSCYV4RiyYzVMtIbPhMZNGz5YwZnVNDuM9hlXlAqgDXiFA==" saltValue="L1GYWShMO5j+q48w+cr+0A==" spinCount="100000" sheet="1" objects="1" scenarios="1" selectLockedCells="1"/>
  <customSheetViews>
    <customSheetView guid="{3648760C-9BCB-42A0-BFC2-0B90B7652BDD}" showPageBreaks="1" showGridLines="0" showRowCol="0" zeroValues="0" printArea="1" hiddenRows="1" hiddenColumns="1" view="pageLayout" showRuler="0">
      <selection activeCell="B146" sqref="A146:IV65536"/>
      <rowBreaks count="4" manualBreakCount="4">
        <brk id="23" max="6" man="1"/>
        <brk id="60" max="6" man="1"/>
        <brk id="86" max="6" man="1"/>
        <brk id="113" max="6" man="1"/>
      </rowBreaks>
      <pageMargins left="0.39370078740157483" right="0.39370078740157483" top="0.27559055118110237" bottom="0.19685039370078741" header="0" footer="0.19685039370078741"/>
      <printOptions horizontalCentered="1"/>
      <pageSetup paperSize="9" orientation="landscape" r:id="rId1"/>
      <headerFooter>
        <oddFooter>&amp;R&amp;P</oddFooter>
      </headerFooter>
    </customSheetView>
  </customSheetViews>
  <mergeCells count="345">
    <mergeCell ref="B5:K8"/>
    <mergeCell ref="B174:C175"/>
    <mergeCell ref="J155:K155"/>
    <mergeCell ref="J156:K156"/>
    <mergeCell ref="J157:K157"/>
    <mergeCell ref="J158:K158"/>
    <mergeCell ref="J159:K159"/>
    <mergeCell ref="J169:K169"/>
    <mergeCell ref="J170:K170"/>
    <mergeCell ref="G171:I171"/>
    <mergeCell ref="J160:K160"/>
    <mergeCell ref="J161:K161"/>
    <mergeCell ref="J162:K162"/>
    <mergeCell ref="J163:K163"/>
    <mergeCell ref="J164:K164"/>
    <mergeCell ref="J165:K165"/>
    <mergeCell ref="J166:K166"/>
    <mergeCell ref="J167:K167"/>
    <mergeCell ref="J168:K168"/>
    <mergeCell ref="E173:G173"/>
    <mergeCell ref="D158:D162"/>
    <mergeCell ref="E158:F158"/>
    <mergeCell ref="D169:D170"/>
    <mergeCell ref="E169:F169"/>
    <mergeCell ref="E170:F170"/>
    <mergeCell ref="J126:K126"/>
    <mergeCell ref="J127:K127"/>
    <mergeCell ref="J128:K128"/>
    <mergeCell ref="J129:K129"/>
    <mergeCell ref="J130:K130"/>
    <mergeCell ref="J131:K131"/>
    <mergeCell ref="J132:K132"/>
    <mergeCell ref="J133:K133"/>
    <mergeCell ref="J134:K134"/>
    <mergeCell ref="J117:K117"/>
    <mergeCell ref="J118:K118"/>
    <mergeCell ref="J119:K119"/>
    <mergeCell ref="J120:K120"/>
    <mergeCell ref="J121:K121"/>
    <mergeCell ref="J122:K122"/>
    <mergeCell ref="J123:K123"/>
    <mergeCell ref="J124:K124"/>
    <mergeCell ref="J125:K125"/>
    <mergeCell ref="J105:K105"/>
    <mergeCell ref="J106:K106"/>
    <mergeCell ref="J107:K107"/>
    <mergeCell ref="J108:K108"/>
    <mergeCell ref="J109:K109"/>
    <mergeCell ref="J110:K110"/>
    <mergeCell ref="J111:K111"/>
    <mergeCell ref="J112:K112"/>
    <mergeCell ref="G113:I113"/>
    <mergeCell ref="J113:K113"/>
    <mergeCell ref="J96:K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84:K84"/>
    <mergeCell ref="J85:K85"/>
    <mergeCell ref="J86:K86"/>
    <mergeCell ref="J87:K87"/>
    <mergeCell ref="G88:I88"/>
    <mergeCell ref="J92:K92"/>
    <mergeCell ref="J93:K93"/>
    <mergeCell ref="J94:K94"/>
    <mergeCell ref="J95:K95"/>
    <mergeCell ref="G93:I93"/>
    <mergeCell ref="J75:K75"/>
    <mergeCell ref="J76:K76"/>
    <mergeCell ref="J77:K77"/>
    <mergeCell ref="J78:K78"/>
    <mergeCell ref="J79:K79"/>
    <mergeCell ref="J80:K80"/>
    <mergeCell ref="J81:K81"/>
    <mergeCell ref="J82:K82"/>
    <mergeCell ref="J83:K83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B39:J39"/>
    <mergeCell ref="G27:J27"/>
    <mergeCell ref="F28:J28"/>
    <mergeCell ref="J60:K60"/>
    <mergeCell ref="J61:K61"/>
    <mergeCell ref="J62:K62"/>
    <mergeCell ref="J63:K63"/>
    <mergeCell ref="J64:K64"/>
    <mergeCell ref="J65:K65"/>
    <mergeCell ref="C60:C61"/>
    <mergeCell ref="D60:D61"/>
    <mergeCell ref="E61:F61"/>
    <mergeCell ref="B22:J23"/>
    <mergeCell ref="D41:G41"/>
    <mergeCell ref="E168:F168"/>
    <mergeCell ref="B177:J177"/>
    <mergeCell ref="G123:H123"/>
    <mergeCell ref="B84:B87"/>
    <mergeCell ref="E87:F87"/>
    <mergeCell ref="B153:B162"/>
    <mergeCell ref="B88:E88"/>
    <mergeCell ref="B60:B65"/>
    <mergeCell ref="E60:F60"/>
    <mergeCell ref="B92:B98"/>
    <mergeCell ref="C92:C93"/>
    <mergeCell ref="E106:F106"/>
    <mergeCell ref="E107:F107"/>
    <mergeCell ref="E157:F157"/>
    <mergeCell ref="D43:G43"/>
    <mergeCell ref="C44:G44"/>
    <mergeCell ref="D45:G45"/>
    <mergeCell ref="G36:J36"/>
    <mergeCell ref="G37:J37"/>
    <mergeCell ref="B27:F27"/>
    <mergeCell ref="B35:J35"/>
    <mergeCell ref="C167:C170"/>
    <mergeCell ref="J151:K151"/>
    <mergeCell ref="J152:K152"/>
    <mergeCell ref="J153:K153"/>
    <mergeCell ref="J154:K154"/>
    <mergeCell ref="C146:C147"/>
    <mergeCell ref="C62:C65"/>
    <mergeCell ref="E121:F121"/>
    <mergeCell ref="D111:D112"/>
    <mergeCell ref="E125:F125"/>
    <mergeCell ref="E128:F128"/>
    <mergeCell ref="E116:F116"/>
    <mergeCell ref="C84:C87"/>
    <mergeCell ref="E64:F64"/>
    <mergeCell ref="E92:F92"/>
    <mergeCell ref="E82:F82"/>
    <mergeCell ref="E78:F78"/>
    <mergeCell ref="E95:F95"/>
    <mergeCell ref="E109:F109"/>
    <mergeCell ref="E77:F77"/>
    <mergeCell ref="D86:D87"/>
    <mergeCell ref="E68:F68"/>
    <mergeCell ref="E91:F91"/>
    <mergeCell ref="E94:F94"/>
    <mergeCell ref="E104:F104"/>
    <mergeCell ref="J139:K139"/>
    <mergeCell ref="J140:K140"/>
    <mergeCell ref="J141:K141"/>
    <mergeCell ref="G142:I142"/>
    <mergeCell ref="J146:K146"/>
    <mergeCell ref="J147:K147"/>
    <mergeCell ref="J148:K148"/>
    <mergeCell ref="J149:K149"/>
    <mergeCell ref="J150:K150"/>
    <mergeCell ref="B14:E14"/>
    <mergeCell ref="B15:E15"/>
    <mergeCell ref="B16:E16"/>
    <mergeCell ref="E71:F71"/>
    <mergeCell ref="E63:F63"/>
    <mergeCell ref="B12:E12"/>
    <mergeCell ref="B13:E13"/>
    <mergeCell ref="B17:E17"/>
    <mergeCell ref="B20:E20"/>
    <mergeCell ref="B21:E21"/>
    <mergeCell ref="E67:F67"/>
    <mergeCell ref="E66:F66"/>
    <mergeCell ref="E70:F70"/>
    <mergeCell ref="D66:D71"/>
    <mergeCell ref="B66:B83"/>
    <mergeCell ref="E76:F76"/>
    <mergeCell ref="E62:F62"/>
    <mergeCell ref="E59:F59"/>
    <mergeCell ref="B18:E18"/>
    <mergeCell ref="B19:E19"/>
    <mergeCell ref="D62:D65"/>
    <mergeCell ref="E65:F65"/>
    <mergeCell ref="E69:F69"/>
    <mergeCell ref="D42:G42"/>
    <mergeCell ref="E81:F81"/>
    <mergeCell ref="E74:F74"/>
    <mergeCell ref="E72:F72"/>
    <mergeCell ref="D99:D103"/>
    <mergeCell ref="E101:F101"/>
    <mergeCell ref="E100:F100"/>
    <mergeCell ref="D109:D110"/>
    <mergeCell ref="D92:D93"/>
    <mergeCell ref="E83:F83"/>
    <mergeCell ref="E93:F93"/>
    <mergeCell ref="E86:F86"/>
    <mergeCell ref="E97:F97"/>
    <mergeCell ref="E102:F102"/>
    <mergeCell ref="E103:F103"/>
    <mergeCell ref="E110:F110"/>
    <mergeCell ref="E96:F96"/>
    <mergeCell ref="D84:D85"/>
    <mergeCell ref="E75:F75"/>
    <mergeCell ref="E80:F80"/>
    <mergeCell ref="B1:J1"/>
    <mergeCell ref="E119:F119"/>
    <mergeCell ref="D104:D108"/>
    <mergeCell ref="B99:B108"/>
    <mergeCell ref="B109:B112"/>
    <mergeCell ref="E99:F99"/>
    <mergeCell ref="E105:F105"/>
    <mergeCell ref="C99:C108"/>
    <mergeCell ref="E108:F108"/>
    <mergeCell ref="B3:J3"/>
    <mergeCell ref="B4:J4"/>
    <mergeCell ref="B10:E10"/>
    <mergeCell ref="B11:E11"/>
    <mergeCell ref="B9:J9"/>
    <mergeCell ref="D78:D83"/>
    <mergeCell ref="C66:C83"/>
    <mergeCell ref="E73:F73"/>
    <mergeCell ref="E79:F79"/>
    <mergeCell ref="D72:D77"/>
    <mergeCell ref="B89:J89"/>
    <mergeCell ref="E84:F84"/>
    <mergeCell ref="E85:F85"/>
    <mergeCell ref="E111:F111"/>
    <mergeCell ref="E129:F129"/>
    <mergeCell ref="E137:F137"/>
    <mergeCell ref="D176:J176"/>
    <mergeCell ref="B142:E142"/>
    <mergeCell ref="C134:C137"/>
    <mergeCell ref="B138:B141"/>
    <mergeCell ref="C138:C141"/>
    <mergeCell ref="D138:D139"/>
    <mergeCell ref="D140:D141"/>
    <mergeCell ref="B176:C176"/>
    <mergeCell ref="E134:F134"/>
    <mergeCell ref="B167:B170"/>
    <mergeCell ref="B146:B152"/>
    <mergeCell ref="E135:F135"/>
    <mergeCell ref="E136:F136"/>
    <mergeCell ref="E163:F163"/>
    <mergeCell ref="E164:F164"/>
    <mergeCell ref="B172:J172"/>
    <mergeCell ref="B173:D173"/>
    <mergeCell ref="G152:H152"/>
    <mergeCell ref="E162:F162"/>
    <mergeCell ref="E165:F165"/>
    <mergeCell ref="E167:F167"/>
    <mergeCell ref="B134:B137"/>
    <mergeCell ref="D148:D152"/>
    <mergeCell ref="E152:F152"/>
    <mergeCell ref="E154:F154"/>
    <mergeCell ref="E145:F145"/>
    <mergeCell ref="D134:D135"/>
    <mergeCell ref="D136:D137"/>
    <mergeCell ref="D165:D166"/>
    <mergeCell ref="E159:F159"/>
    <mergeCell ref="E148:F148"/>
    <mergeCell ref="E151:F151"/>
    <mergeCell ref="E138:F138"/>
    <mergeCell ref="B143:J143"/>
    <mergeCell ref="G147:I147"/>
    <mergeCell ref="J135:K135"/>
    <mergeCell ref="J136:K136"/>
    <mergeCell ref="J137:K137"/>
    <mergeCell ref="J138:K138"/>
    <mergeCell ref="E141:F141"/>
    <mergeCell ref="C163:C166"/>
    <mergeCell ref="E155:F155"/>
    <mergeCell ref="C153:C162"/>
    <mergeCell ref="D153:D157"/>
    <mergeCell ref="E150:F150"/>
    <mergeCell ref="E156:F156"/>
    <mergeCell ref="E132:F132"/>
    <mergeCell ref="C124:C133"/>
    <mergeCell ref="B124:B133"/>
    <mergeCell ref="E130:F130"/>
    <mergeCell ref="E120:F120"/>
    <mergeCell ref="B117:B123"/>
    <mergeCell ref="B171:E171"/>
    <mergeCell ref="E146:F146"/>
    <mergeCell ref="E147:F147"/>
    <mergeCell ref="E133:F133"/>
    <mergeCell ref="D124:D128"/>
    <mergeCell ref="E131:F131"/>
    <mergeCell ref="E126:F126"/>
    <mergeCell ref="C148:C152"/>
    <mergeCell ref="B163:B166"/>
    <mergeCell ref="E139:F139"/>
    <mergeCell ref="E160:F160"/>
    <mergeCell ref="E161:F161"/>
    <mergeCell ref="E153:F153"/>
    <mergeCell ref="E140:F140"/>
    <mergeCell ref="E149:F149"/>
    <mergeCell ref="E166:F166"/>
    <mergeCell ref="D167:D168"/>
    <mergeCell ref="D163:D164"/>
    <mergeCell ref="D174:J175"/>
    <mergeCell ref="C52:D52"/>
    <mergeCell ref="C55:D55"/>
    <mergeCell ref="E56:F56"/>
    <mergeCell ref="E53:F53"/>
    <mergeCell ref="E52:F52"/>
    <mergeCell ref="E55:F55"/>
    <mergeCell ref="C94:C98"/>
    <mergeCell ref="D94:D98"/>
    <mergeCell ref="E98:F98"/>
    <mergeCell ref="C117:C118"/>
    <mergeCell ref="D117:D118"/>
    <mergeCell ref="E117:F117"/>
    <mergeCell ref="E118:F118"/>
    <mergeCell ref="E122:F122"/>
    <mergeCell ref="D129:D133"/>
    <mergeCell ref="B114:J114"/>
    <mergeCell ref="C109:C112"/>
    <mergeCell ref="C119:C123"/>
    <mergeCell ref="D119:D123"/>
    <mergeCell ref="E123:F123"/>
    <mergeCell ref="D146:D147"/>
    <mergeCell ref="E124:F124"/>
    <mergeCell ref="G118:I118"/>
    <mergeCell ref="J171:K171"/>
    <mergeCell ref="H173:I173"/>
    <mergeCell ref="J173:K173"/>
    <mergeCell ref="B58:K58"/>
    <mergeCell ref="B2:K2"/>
    <mergeCell ref="J88:K88"/>
    <mergeCell ref="B90:K90"/>
    <mergeCell ref="B115:K115"/>
    <mergeCell ref="J142:K142"/>
    <mergeCell ref="B144:K144"/>
    <mergeCell ref="G61:I61"/>
    <mergeCell ref="H59:I59"/>
    <mergeCell ref="J59:K59"/>
    <mergeCell ref="G65:I65"/>
    <mergeCell ref="H91:I91"/>
    <mergeCell ref="J91:K91"/>
    <mergeCell ref="G98:I98"/>
    <mergeCell ref="H116:I116"/>
    <mergeCell ref="J116:K116"/>
    <mergeCell ref="H145:I145"/>
    <mergeCell ref="J145:K145"/>
    <mergeCell ref="E127:F127"/>
    <mergeCell ref="E112:F112"/>
    <mergeCell ref="B113:E113"/>
  </mergeCells>
  <hyperlinks>
    <hyperlink ref="B3" r:id="rId2" xr:uid="{00000000-0004-0000-0000-000000000000}"/>
    <hyperlink ref="B3:J3" r:id="rId3" display="www.prosveta.bg" xr:uid="{00000000-0004-0000-0000-000001000000}"/>
  </hyperlinks>
  <printOptions horizontalCentered="1"/>
  <pageMargins left="7.874015748031496E-2" right="7.874015748031496E-2" top="0.19685039370078741" bottom="0.15748031496062992" header="0" footer="0.15748031496062992"/>
  <pageSetup paperSize="9" orientation="landscape" r:id="rId4"/>
  <headerFooter>
    <oddFooter>&amp;C&amp;P&amp;R Заявка за учебници и учебни помагала за 1.  –  4. клас, живеещи в чужбина</oddFooter>
  </headerFooter>
  <rowBreaks count="5" manualBreakCount="5">
    <brk id="23" max="16383" man="1"/>
    <brk id="57" max="16383" man="1"/>
    <brk id="88" max="9" man="1"/>
    <brk id="113" max="9" man="1"/>
    <brk id="142" max="9" man="1"/>
  </rowBreaks>
  <ignoredErrors>
    <ignoredError sqref="J123 J93 J98 J152 J147 J118 J65 J61" formula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- 4. клас</vt:lpstr>
      <vt:lpstr>'1. - 4. клас'!Print_Area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Gabriela Naydenova</cp:lastModifiedBy>
  <cp:lastPrinted>2026-05-22T12:53:24Z</cp:lastPrinted>
  <dcterms:created xsi:type="dcterms:W3CDTF">2018-01-30T16:54:28Z</dcterms:created>
  <dcterms:modified xsi:type="dcterms:W3CDTF">2026-05-22T12:53:45Z</dcterms:modified>
</cp:coreProperties>
</file>