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Тази_работна_книга" defaultThemeVersion="124226"/>
  <mc:AlternateContent xmlns:mc="http://schemas.openxmlformats.org/markup-compatibility/2006">
    <mc:Choice Requires="x15">
      <x15ac:absPath xmlns:x15ac="http://schemas.microsoft.com/office/spreadsheetml/2010/11/ac" url="F:\1GABI-WORK\3.Prosveta\ZAYAVKI-2025-2026\CENI-EVRO-20.06.2025\DG\"/>
    </mc:Choice>
  </mc:AlternateContent>
  <xr:revisionPtr revIDLastSave="0" documentId="13_ncr:1_{1E2B2831-E635-409F-A786-8F7153D419D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-3 години" sheetId="1" r:id="rId1"/>
  </sheets>
  <definedNames>
    <definedName name="_xlnm.Print_Area" localSheetId="0">'2-3 години'!$A$1:$N$89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64" i="1" l="1"/>
  <c r="O64" i="1" l="1"/>
  <c r="Q79" i="1"/>
  <c r="Q80" i="1"/>
  <c r="Q81" i="1"/>
  <c r="Q82" i="1"/>
  <c r="Q83" i="1"/>
  <c r="Q84" i="1"/>
  <c r="Q78" i="1"/>
  <c r="B65" i="1"/>
  <c r="O79" i="1" l="1"/>
  <c r="O80" i="1"/>
  <c r="O81" i="1"/>
  <c r="O82" i="1"/>
  <c r="O83" i="1"/>
  <c r="O84" i="1"/>
  <c r="O78" i="1"/>
  <c r="J79" i="1"/>
  <c r="J80" i="1"/>
  <c r="J81" i="1"/>
  <c r="J82" i="1"/>
  <c r="J83" i="1"/>
  <c r="J84" i="1"/>
  <c r="P82" i="1" l="1"/>
  <c r="K82" i="1" s="1"/>
  <c r="R82" i="1"/>
  <c r="L82" i="1" s="1"/>
  <c r="P80" i="1"/>
  <c r="K80" i="1" s="1"/>
  <c r="R80" i="1"/>
  <c r="L80" i="1" s="1"/>
  <c r="P84" i="1"/>
  <c r="K84" i="1" s="1"/>
  <c r="R84" i="1"/>
  <c r="L84" i="1" s="1"/>
  <c r="P83" i="1"/>
  <c r="K83" i="1" s="1"/>
  <c r="R83" i="1"/>
  <c r="L83" i="1" s="1"/>
  <c r="P81" i="1"/>
  <c r="K81" i="1" s="1"/>
  <c r="R81" i="1"/>
  <c r="L81" i="1" s="1"/>
  <c r="P79" i="1"/>
  <c r="K79" i="1" s="1"/>
  <c r="R79" i="1"/>
  <c r="L79" i="1" s="1"/>
  <c r="H63" i="1"/>
  <c r="B69" i="1"/>
  <c r="F68" i="1"/>
  <c r="H78" i="1"/>
  <c r="J78" i="1"/>
  <c r="H79" i="1"/>
  <c r="H80" i="1"/>
  <c r="H81" i="1"/>
  <c r="H82" i="1"/>
  <c r="H83" i="1"/>
  <c r="H84" i="1"/>
  <c r="P68" i="1" l="1"/>
  <c r="G68" i="1" s="1"/>
  <c r="P64" i="1"/>
  <c r="P69" i="1"/>
  <c r="H68" i="1" s="1"/>
  <c r="M81" i="1"/>
  <c r="P78" i="1"/>
  <c r="K78" i="1" s="1"/>
  <c r="M78" i="1" s="1"/>
  <c r="R78" i="1"/>
  <c r="L78" i="1" s="1"/>
  <c r="M84" i="1"/>
  <c r="M82" i="1"/>
  <c r="M79" i="1"/>
  <c r="M80" i="1"/>
  <c r="M83" i="1"/>
  <c r="G69" i="1" l="1"/>
  <c r="H69" i="1"/>
  <c r="L85" i="1"/>
  <c r="J87" i="1" l="1"/>
  <c r="L87" i="1"/>
  <c r="O88" i="1"/>
</calcChain>
</file>

<file path=xl/sharedStrings.xml><?xml version="1.0" encoding="utf-8"?>
<sst xmlns="http://schemas.openxmlformats.org/spreadsheetml/2006/main" count="98" uniqueCount="79">
  <si>
    <t>www.prosveta.bg</t>
  </si>
  <si>
    <t>№</t>
  </si>
  <si>
    <t>Брой</t>
  </si>
  <si>
    <t>Автори</t>
  </si>
  <si>
    <t>Книга за игри и занимания с малкото дете</t>
  </si>
  <si>
    <t>Да възпитаваме правилно малкото дете</t>
  </si>
  <si>
    <t>ИЗДАТЕЛСТВО „ПРОСВЕТА – СОФИЯ“ АД</t>
  </si>
  <si>
    <t>........................................................................................................................</t>
  </si>
  <si>
    <t>Цветовете</t>
  </si>
  <si>
    <t>Моето тяло</t>
  </si>
  <si>
    <t>Зоологическа градина</t>
  </si>
  <si>
    <t>Числата</t>
  </si>
  <si>
    <t>Кристиан Гънзи</t>
  </si>
  <si>
    <t>Робин Маклър</t>
  </si>
  <si>
    <t>Сандра Уолкоф и др.</t>
  </si>
  <si>
    <r>
      <rPr>
        <sz val="10"/>
        <rFont val="Times New Roman"/>
        <family val="1"/>
        <charset val="204"/>
      </rPr>
      <t xml:space="preserve"> Изготвил заявката</t>
    </r>
    <r>
      <rPr>
        <b/>
        <sz val="10"/>
        <rFont val="Times New Roman"/>
        <family val="1"/>
        <charset val="204"/>
      </rPr>
      <t xml:space="preserve"> </t>
    </r>
    <r>
      <rPr>
        <i/>
        <sz val="10"/>
        <rFont val="Times New Roman"/>
        <family val="1"/>
        <charset val="204"/>
      </rPr>
      <t>(име, фамилия)</t>
    </r>
  </si>
  <si>
    <t>Единична цена</t>
  </si>
  <si>
    <t>Наименование</t>
  </si>
  <si>
    <t>Обща стойност</t>
  </si>
  <si>
    <t>Книжка</t>
  </si>
  <si>
    <t>на издателство „Просвета - София“ АД</t>
  </si>
  <si>
    <t>„Слънчеви зайчета“</t>
  </si>
  <si>
    <t>Търговска отстъпка</t>
  </si>
  <si>
    <t>Поредица „Чуден свят“ за 2 – 3 години</t>
  </si>
  <si>
    <t xml:space="preserve">Общ брой деца 2 - 3 години: </t>
  </si>
  <si>
    <r>
      <t xml:space="preserve">Общ брой групи 2 - 3 години: </t>
    </r>
    <r>
      <rPr>
        <sz val="8"/>
        <rFont val="Times New Roman"/>
        <family val="1"/>
        <charset val="204"/>
      </rPr>
      <t/>
    </r>
  </si>
  <si>
    <t xml:space="preserve">Цена </t>
  </si>
  <si>
    <t>Допълнителен екземпляр за учителя с търговска отстъпка</t>
  </si>
  <si>
    <t>Заявка за отделни книжки и помагала за 2 - 3 години</t>
  </si>
  <si>
    <t>Екземпляр за учителя с допълнителна търговска отстъпка</t>
  </si>
  <si>
    <t>Цена с TO</t>
  </si>
  <si>
    <t>Божидар Ангелов, Лучия Ангелова и др.</t>
  </si>
  <si>
    <t>ТО</t>
  </si>
  <si>
    <t>Слънчеви зайчета</t>
  </si>
  <si>
    <t xml:space="preserve">ЗАЯВКА </t>
  </si>
  <si>
    <t>Сума с 20% ТО</t>
  </si>
  <si>
    <t>При поръчка на всяко от следните заглавия издателството предоставя 20% търговска отстъпка.</t>
  </si>
  <si>
    <t>Сценарии за тържества в детската градина</t>
  </si>
  <si>
    <t xml:space="preserve">Р. Дюлгерова и др. </t>
  </si>
  <si>
    <t>Стационарен телефон на лице за контакт: ...................................................................................................................................</t>
  </si>
  <si>
    <t>Имейл на лице за контакт: ...............................................................................................................................................................</t>
  </si>
  <si>
    <t xml:space="preserve">При поръчка на книжки за децата търговската отстъпка е 20%.  </t>
  </si>
  <si>
    <t xml:space="preserve">Божидар Ангелов и др.  </t>
  </si>
  <si>
    <t>…………………………………………….</t>
  </si>
  <si>
    <t xml:space="preserve"> (Попълва се само ако сте данъчно задължено лице)</t>
  </si>
  <si>
    <t>(да/не)</t>
  </si>
  <si>
    <t xml:space="preserve">            2. Желая да ползвам транспортна услуга и да получа  заявените учебници и учебни помагала на следния адрес:            
</t>
  </si>
  <si>
    <t xml:space="preserve">Държава: </t>
  </si>
  <si>
    <t>..............................................................................................................................</t>
  </si>
  <si>
    <t>Пощенски код:</t>
  </si>
  <si>
    <t>Адрес:</t>
  </si>
  <si>
    <t>Име и телефон за връзка:</t>
  </si>
  <si>
    <t>........................................</t>
  </si>
  <si>
    <t>(посочете желания вариант)</t>
  </si>
  <si>
    <t>(посочете желаната валута)</t>
  </si>
  <si>
    <t xml:space="preserve">      VAT номер или друг идентифициращ номер, издаден от местните данъчни органи</t>
  </si>
  <si>
    <r>
      <t>За учителя получавате екземпляр от поредицата и ръководство за яслена група.
(М</t>
    </r>
    <r>
      <rPr>
        <i/>
        <sz val="10"/>
        <rFont val="Times New Roman"/>
        <family val="1"/>
        <charset val="204"/>
      </rPr>
      <t>оля, отбележете при необходимост</t>
    </r>
    <r>
      <rPr>
        <sz val="10"/>
        <rFont val="Times New Roman"/>
        <family val="1"/>
        <charset val="204"/>
      </rPr>
      <t>)</t>
    </r>
  </si>
  <si>
    <t xml:space="preserve">Ако желаете да закупите екземпляр за учителя с 50% търговска отстъпка, моля, отбележете при необходимост:
</t>
  </si>
  <si>
    <t>Към комплекта получавате книга за учителя и музикален диск.</t>
  </si>
  <si>
    <t>СУМA С ДДС:</t>
  </si>
  <si>
    <t>ОБЩО СУМА 
С ДДС:</t>
  </si>
  <si>
    <t>за закупуване на книжки и помагала за яслена група (2 – 3 години) за деца, живеещи в чужбина, за учебната 2025/2026 година</t>
  </si>
  <si>
    <t>Код</t>
  </si>
  <si>
    <t>…..........................................................................................................................</t>
  </si>
  <si>
    <t>TO</t>
  </si>
  <si>
    <t xml:space="preserve">             1. Желая да получа заявените учебници и учебните помагала на място от складовата база на 
             „Просвета”.              
</t>
  </si>
  <si>
    <t xml:space="preserve">        1. В брой/с банков превод </t>
  </si>
  <si>
    <t>……..........................</t>
  </si>
  <si>
    <r>
      <t xml:space="preserve">Държава: </t>
    </r>
    <r>
      <rPr>
        <sz val="12"/>
        <color indexed="8"/>
        <rFont val="Times New Roman"/>
        <family val="1"/>
        <charset val="204"/>
      </rPr>
      <t>.............................................................................................................</t>
    </r>
    <r>
      <rPr>
        <sz val="12"/>
        <rFont val="Times New Roman"/>
        <family val="1"/>
        <charset val="204"/>
      </rPr>
      <t>...............................................</t>
    </r>
  </si>
  <si>
    <t>................................................................................................................................................................................</t>
  </si>
  <si>
    <r>
      <t xml:space="preserve">Наименование на заявителя: </t>
    </r>
    <r>
      <rPr>
        <sz val="12"/>
        <rFont val="Times New Roman"/>
        <family val="1"/>
        <charset val="204"/>
      </rPr>
      <t>.........................................................................................................................</t>
    </r>
  </si>
  <si>
    <r>
      <t xml:space="preserve">Населено място: </t>
    </r>
    <r>
      <rPr>
        <sz val="12"/>
        <color indexed="8"/>
        <rFont val="Times New Roman"/>
        <family val="1"/>
        <charset val="204"/>
      </rPr>
      <t>.................................................................................................................................................</t>
    </r>
  </si>
  <si>
    <r>
      <t xml:space="preserve">Пощенски код: </t>
    </r>
    <r>
      <rPr>
        <sz val="12"/>
        <color indexed="8"/>
        <rFont val="Times New Roman"/>
        <family val="1"/>
        <charset val="204"/>
      </rPr>
      <t>.......................................................................................................................................</t>
    </r>
    <r>
      <rPr>
        <sz val="12"/>
        <rFont val="Times New Roman"/>
        <family val="1"/>
        <charset val="204"/>
      </rPr>
      <t>............</t>
    </r>
  </si>
  <si>
    <r>
      <t xml:space="preserve">Адрес: </t>
    </r>
    <r>
      <rPr>
        <sz val="12"/>
        <color indexed="8"/>
        <rFont val="Times New Roman"/>
        <family val="1"/>
        <charset val="204"/>
      </rPr>
      <t>...................................................................................................................................................................</t>
    </r>
  </si>
  <si>
    <r>
      <t xml:space="preserve">Директор: </t>
    </r>
    <r>
      <rPr>
        <sz val="12"/>
        <rFont val="Times New Roman"/>
        <family val="1"/>
        <charset val="204"/>
      </rPr>
      <t>............................................................................................................................................................</t>
    </r>
  </si>
  <si>
    <r>
      <t xml:space="preserve">МОЛ: </t>
    </r>
    <r>
      <rPr>
        <sz val="12"/>
        <rFont val="Times New Roman"/>
        <family val="1"/>
        <charset val="204"/>
      </rPr>
      <t>...................................................................................................................................................................</t>
    </r>
  </si>
  <si>
    <r>
      <t xml:space="preserve">Лице за контакт: </t>
    </r>
    <r>
      <rPr>
        <sz val="12"/>
        <rFont val="Times New Roman"/>
        <family val="1"/>
        <charset val="204"/>
      </rPr>
      <t>..............................................................................................................................................</t>
    </r>
  </si>
  <si>
    <r>
      <t xml:space="preserve">Мобилен телефон на лице за контакт: </t>
    </r>
    <r>
      <rPr>
        <sz val="12"/>
        <rFont val="Times New Roman"/>
        <family val="1"/>
        <charset val="204"/>
      </rPr>
      <t>........................................................................................................</t>
    </r>
  </si>
  <si>
    <t xml:space="preserve">           2. EUR/USD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</si>
</sst>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-* #,##0.00\ &quot;лв.&quot;_-;\-* #,##0.00\ &quot;лв.&quot;_-;_-* &quot;-&quot;??\ &quot;лв.&quot;_-;_-@_-"/>
    <numFmt numFmtId="164" formatCode="_-* #,##0.00\ _л_в_._-;\-* #,##0.00\ _л_в_._-;_-* &quot;-&quot;??\ _л_в_._-;_-@_-"/>
    <numFmt numFmtId="165" formatCode="#,##0_);\-#,##0"/>
    <numFmt numFmtId="166" formatCode="#,##0.00\ &quot;лв.&quot;"/>
    <numFmt numFmtId="167" formatCode="#,##0.00\ &quot;лв.&quot;;[Red]#,##0.00\ &quot;лв.&quot;"/>
    <numFmt numFmtId="168" formatCode="_-* #,##0.00\ [$€-1]_-;\-* #,##0.00\ [$€-1]_-;_-* &quot;-&quot;??\ [$€-1]_-;_-@_-"/>
    <numFmt numFmtId="169" formatCode="#,##0.00\ [$€-1]"/>
    <numFmt numFmtId="170" formatCode="0.0000"/>
    <numFmt numFmtId="171" formatCode="0.00000"/>
  </numFmts>
  <fonts count="25" x14ac:knownFonts="1">
    <font>
      <sz val="10"/>
      <name val="Arial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u/>
      <sz val="10"/>
      <color indexed="12"/>
      <name val="Arial"/>
      <family val="2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u/>
      <sz val="12"/>
      <name val="Times New Roman"/>
      <family val="1"/>
      <charset val="204"/>
    </font>
    <font>
      <b/>
      <sz val="20"/>
      <name val="Times New Roman"/>
      <family val="1"/>
      <charset val="204"/>
    </font>
    <font>
      <sz val="10"/>
      <name val="Arial"/>
      <family val="2"/>
      <charset val="204"/>
    </font>
    <font>
      <sz val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10"/>
      <name val="Arial"/>
      <family val="2"/>
      <charset val="204"/>
    </font>
    <font>
      <b/>
      <sz val="12"/>
      <name val="Times New Roman"/>
      <family val="1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4" fontId="14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10" fillId="0" borderId="0"/>
  </cellStyleXfs>
  <cellXfs count="185">
    <xf numFmtId="0" fontId="0" fillId="0" borderId="0" xfId="0"/>
    <xf numFmtId="0" fontId="9" fillId="0" borderId="0" xfId="0" applyFont="1"/>
    <xf numFmtId="0" fontId="1" fillId="0" borderId="0" xfId="0" applyFont="1" applyAlignment="1">
      <alignment horizontal="right"/>
    </xf>
    <xf numFmtId="0" fontId="2" fillId="0" borderId="0" xfId="0" applyFont="1"/>
    <xf numFmtId="0" fontId="1" fillId="0" borderId="0" xfId="0" applyFont="1"/>
    <xf numFmtId="0" fontId="1" fillId="2" borderId="0" xfId="0" applyFont="1" applyFill="1"/>
    <xf numFmtId="0" fontId="9" fillId="2" borderId="0" xfId="0" applyFont="1" applyFill="1"/>
    <xf numFmtId="166" fontId="9" fillId="0" borderId="0" xfId="0" applyNumberFormat="1" applyFont="1"/>
    <xf numFmtId="1" fontId="9" fillId="0" borderId="0" xfId="0" applyNumberFormat="1" applyFont="1"/>
    <xf numFmtId="0" fontId="2" fillId="0" borderId="0" xfId="0" applyFont="1" applyAlignment="1">
      <alignment vertical="center" wrapText="1"/>
    </xf>
    <xf numFmtId="0" fontId="6" fillId="0" borderId="0" xfId="0" applyFont="1" applyAlignment="1">
      <alignment vertical="top" wrapText="1"/>
    </xf>
    <xf numFmtId="0" fontId="7" fillId="0" borderId="0" xfId="0" applyFont="1"/>
    <xf numFmtId="0" fontId="6" fillId="0" borderId="0" xfId="0" applyFont="1" applyAlignment="1">
      <alignment horizontal="center" vertical="center" wrapText="1"/>
    </xf>
    <xf numFmtId="0" fontId="9" fillId="0" borderId="2" xfId="0" applyFont="1" applyBorder="1"/>
    <xf numFmtId="0" fontId="1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9" fillId="0" borderId="0" xfId="0" applyFont="1" applyAlignment="1">
      <alignment wrapText="1"/>
    </xf>
    <xf numFmtId="165" fontId="6" fillId="0" borderId="1" xfId="0" applyNumberFormat="1" applyFont="1" applyBorder="1" applyAlignment="1">
      <alignment horizontal="center" vertical="center" wrapText="1"/>
    </xf>
    <xf numFmtId="165" fontId="6" fillId="0" borderId="0" xfId="0" applyNumberFormat="1" applyFont="1" applyAlignment="1">
      <alignment vertical="center" wrapText="1"/>
    </xf>
    <xf numFmtId="166" fontId="6" fillId="0" borderId="3" xfId="0" applyNumberFormat="1" applyFont="1" applyBorder="1" applyAlignment="1">
      <alignment horizontal="center" vertical="center"/>
    </xf>
    <xf numFmtId="165" fontId="7" fillId="0" borderId="1" xfId="0" applyNumberFormat="1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166" fontId="9" fillId="0" borderId="7" xfId="0" applyNumberFormat="1" applyFont="1" applyBorder="1"/>
    <xf numFmtId="1" fontId="2" fillId="0" borderId="1" xfId="0" applyNumberFormat="1" applyFont="1" applyBorder="1" applyAlignment="1" applyProtection="1">
      <alignment horizontal="center" vertical="center"/>
      <protection locked="0"/>
    </xf>
    <xf numFmtId="0" fontId="6" fillId="2" borderId="0" xfId="0" applyFont="1" applyFill="1" applyAlignment="1">
      <alignment horizontal="center" vertical="center" wrapText="1"/>
    </xf>
    <xf numFmtId="166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1" fontId="7" fillId="0" borderId="1" xfId="0" applyNumberFormat="1" applyFont="1" applyBorder="1" applyAlignment="1" applyProtection="1">
      <alignment horizontal="center" vertical="center"/>
      <protection locked="0"/>
    </xf>
    <xf numFmtId="1" fontId="7" fillId="0" borderId="1" xfId="0" applyNumberFormat="1" applyFont="1" applyBorder="1" applyAlignment="1" applyProtection="1">
      <alignment horizontal="center" vertical="center" wrapText="1"/>
      <protection locked="0"/>
    </xf>
    <xf numFmtId="9" fontId="7" fillId="0" borderId="1" xfId="1" applyNumberFormat="1" applyFont="1" applyFill="1" applyBorder="1" applyAlignment="1" applyProtection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167" fontId="7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6" fillId="0" borderId="0" xfId="3" applyFont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0" fillId="0" borderId="0" xfId="0" applyAlignment="1">
      <alignment wrapText="1"/>
    </xf>
    <xf numFmtId="0" fontId="6" fillId="0" borderId="0" xfId="0" applyFont="1" applyAlignment="1">
      <alignment horizontal="right" vertical="center"/>
    </xf>
    <xf numFmtId="0" fontId="9" fillId="0" borderId="0" xfId="0" applyFont="1" applyAlignment="1">
      <alignment horizontal="right"/>
    </xf>
    <xf numFmtId="0" fontId="7" fillId="2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2" borderId="0" xfId="0" applyFont="1" applyFill="1"/>
    <xf numFmtId="0" fontId="2" fillId="0" borderId="0" xfId="0" applyFont="1" applyAlignment="1">
      <alignment vertical="center"/>
    </xf>
    <xf numFmtId="0" fontId="9" fillId="4" borderId="0" xfId="0" applyFont="1" applyFill="1"/>
    <xf numFmtId="0" fontId="1" fillId="0" borderId="1" xfId="0" applyFont="1" applyBorder="1" applyAlignment="1">
      <alignment vertical="center"/>
    </xf>
    <xf numFmtId="0" fontId="6" fillId="0" borderId="0" xfId="0" applyFont="1" applyAlignment="1">
      <alignment vertical="center" wrapText="1"/>
    </xf>
    <xf numFmtId="1" fontId="9" fillId="3" borderId="0" xfId="0" applyNumberFormat="1" applyFont="1" applyFill="1"/>
    <xf numFmtId="0" fontId="6" fillId="0" borderId="0" xfId="0" applyFont="1" applyAlignment="1">
      <alignment wrapText="1"/>
    </xf>
    <xf numFmtId="0" fontId="3" fillId="0" borderId="15" xfId="0" applyFont="1" applyBorder="1" applyAlignment="1">
      <alignment vertical="top"/>
    </xf>
    <xf numFmtId="165" fontId="19" fillId="0" borderId="0" xfId="0" applyNumberFormat="1" applyFont="1" applyAlignment="1">
      <alignment vertical="center" wrapText="1"/>
    </xf>
    <xf numFmtId="0" fontId="6" fillId="2" borderId="0" xfId="0" applyFont="1" applyFill="1" applyAlignment="1">
      <alignment vertical="center" wrapText="1"/>
    </xf>
    <xf numFmtId="165" fontId="19" fillId="0" borderId="14" xfId="0" applyNumberFormat="1" applyFont="1" applyBorder="1" applyAlignment="1">
      <alignment vertical="center" wrapText="1"/>
    </xf>
    <xf numFmtId="0" fontId="2" fillId="6" borderId="5" xfId="0" applyFont="1" applyFill="1" applyBorder="1" applyAlignment="1">
      <alignment vertical="center"/>
    </xf>
    <xf numFmtId="0" fontId="2" fillId="6" borderId="4" xfId="0" applyFont="1" applyFill="1" applyBorder="1" applyAlignment="1">
      <alignment vertical="center"/>
    </xf>
    <xf numFmtId="0" fontId="13" fillId="0" borderId="0" xfId="0" applyFont="1" applyAlignment="1">
      <alignment vertical="center"/>
    </xf>
    <xf numFmtId="0" fontId="5" fillId="2" borderId="0" xfId="0" applyFont="1" applyFill="1" applyAlignment="1">
      <alignment vertical="center" wrapText="1"/>
    </xf>
    <xf numFmtId="0" fontId="2" fillId="0" borderId="26" xfId="0" applyFont="1" applyBorder="1" applyAlignment="1">
      <alignment vertical="center" wrapText="1"/>
    </xf>
    <xf numFmtId="0" fontId="2" fillId="0" borderId="24" xfId="0" applyFont="1" applyBorder="1"/>
    <xf numFmtId="0" fontId="6" fillId="0" borderId="24" xfId="0" applyFont="1" applyBorder="1" applyAlignment="1">
      <alignment wrapText="1"/>
    </xf>
    <xf numFmtId="0" fontId="9" fillId="0" borderId="21" xfId="0" applyFont="1" applyBorder="1"/>
    <xf numFmtId="0" fontId="2" fillId="3" borderId="0" xfId="0" applyFont="1" applyFill="1"/>
    <xf numFmtId="0" fontId="5" fillId="2" borderId="0" xfId="0" applyFont="1" applyFill="1" applyAlignment="1">
      <alignment horizontal="center" vertical="center" wrapText="1"/>
    </xf>
    <xf numFmtId="0" fontId="2" fillId="2" borderId="5" xfId="0" applyFont="1" applyFill="1" applyBorder="1" applyAlignment="1">
      <alignment vertical="center"/>
    </xf>
    <xf numFmtId="0" fontId="7" fillId="0" borderId="3" xfId="0" applyFont="1" applyBorder="1" applyAlignment="1">
      <alignment horizontal="center" vertical="center" wrapText="1"/>
    </xf>
    <xf numFmtId="1" fontId="6" fillId="0" borderId="3" xfId="0" applyNumberFormat="1" applyFont="1" applyBorder="1" applyAlignment="1" applyProtection="1">
      <alignment horizontal="center" vertical="center" wrapText="1"/>
      <protection locked="0"/>
    </xf>
    <xf numFmtId="9" fontId="6" fillId="0" borderId="3" xfId="0" applyNumberFormat="1" applyFont="1" applyBorder="1" applyAlignment="1">
      <alignment horizontal="center" vertical="center" wrapText="1"/>
    </xf>
    <xf numFmtId="0" fontId="2" fillId="2" borderId="0" xfId="0" applyFont="1" applyFill="1" applyAlignment="1">
      <alignment vertical="center"/>
    </xf>
    <xf numFmtId="0" fontId="2" fillId="2" borderId="13" xfId="0" applyFont="1" applyFill="1" applyBorder="1" applyAlignment="1">
      <alignment vertical="center"/>
    </xf>
    <xf numFmtId="168" fontId="7" fillId="0" borderId="1" xfId="0" applyNumberFormat="1" applyFont="1" applyBorder="1" applyAlignment="1">
      <alignment horizontal="center" vertical="center"/>
    </xf>
    <xf numFmtId="0" fontId="10" fillId="0" borderId="0" xfId="0" applyFont="1"/>
    <xf numFmtId="170" fontId="9" fillId="0" borderId="0" xfId="0" applyNumberFormat="1" applyFont="1"/>
    <xf numFmtId="171" fontId="9" fillId="0" borderId="0" xfId="0" applyNumberFormat="1" applyFont="1"/>
    <xf numFmtId="169" fontId="6" fillId="0" borderId="3" xfId="0" applyNumberFormat="1" applyFont="1" applyBorder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21" fillId="0" borderId="0" xfId="0" applyFont="1"/>
    <xf numFmtId="165" fontId="6" fillId="0" borderId="4" xfId="0" applyNumberFormat="1" applyFont="1" applyBorder="1" applyAlignment="1">
      <alignment horizontal="center" vertical="center" wrapText="1"/>
    </xf>
    <xf numFmtId="166" fontId="6" fillId="2" borderId="27" xfId="0" applyNumberFormat="1" applyFont="1" applyFill="1" applyBorder="1" applyAlignment="1">
      <alignment horizontal="center" vertical="center"/>
    </xf>
    <xf numFmtId="169" fontId="6" fillId="0" borderId="3" xfId="0" applyNumberFormat="1" applyFont="1" applyBorder="1" applyAlignment="1">
      <alignment horizontal="center" vertical="center" wrapText="1"/>
    </xf>
    <xf numFmtId="169" fontId="7" fillId="0" borderId="1" xfId="0" applyNumberFormat="1" applyFont="1" applyBorder="1" applyAlignment="1">
      <alignment horizontal="center" vertical="center" wrapText="1"/>
    </xf>
    <xf numFmtId="169" fontId="7" fillId="0" borderId="1" xfId="0" applyNumberFormat="1" applyFont="1" applyBorder="1" applyAlignment="1">
      <alignment horizontal="center" vertical="center"/>
    </xf>
    <xf numFmtId="169" fontId="7" fillId="0" borderId="3" xfId="0" applyNumberFormat="1" applyFont="1" applyBorder="1" applyAlignment="1">
      <alignment horizontal="center" vertical="center"/>
    </xf>
    <xf numFmtId="169" fontId="24" fillId="0" borderId="0" xfId="0" applyNumberFormat="1" applyFont="1" applyAlignment="1">
      <alignment horizontal="center" vertical="center"/>
    </xf>
    <xf numFmtId="169" fontId="7" fillId="5" borderId="6" xfId="0" applyNumberFormat="1" applyFont="1" applyFill="1" applyBorder="1" applyAlignment="1">
      <alignment vertical="center"/>
    </xf>
    <xf numFmtId="169" fontId="9" fillId="0" borderId="7" xfId="0" applyNumberFormat="1" applyFont="1" applyBorder="1"/>
    <xf numFmtId="169" fontId="3" fillId="0" borderId="1" xfId="0" applyNumberFormat="1" applyFont="1" applyBorder="1" applyAlignment="1">
      <alignment horizontal="center" vertical="center"/>
    </xf>
    <xf numFmtId="44" fontId="6" fillId="2" borderId="27" xfId="0" applyNumberFormat="1" applyFont="1" applyFill="1" applyBorder="1" applyAlignment="1">
      <alignment horizontal="center" vertical="center"/>
    </xf>
    <xf numFmtId="169" fontId="7" fillId="5" borderId="4" xfId="0" applyNumberFormat="1" applyFont="1" applyFill="1" applyBorder="1" applyAlignment="1">
      <alignment vertical="center"/>
    </xf>
    <xf numFmtId="44" fontId="9" fillId="0" borderId="0" xfId="0" applyNumberFormat="1" applyFont="1"/>
    <xf numFmtId="166" fontId="7" fillId="0" borderId="5" xfId="0" applyNumberFormat="1" applyFont="1" applyBorder="1" applyAlignment="1">
      <alignment horizontal="center" vertical="center"/>
    </xf>
    <xf numFmtId="166" fontId="7" fillId="0" borderId="27" xfId="0" applyNumberFormat="1" applyFont="1" applyBorder="1" applyAlignment="1">
      <alignment horizontal="center" vertical="center"/>
    </xf>
    <xf numFmtId="0" fontId="21" fillId="0" borderId="0" xfId="0" applyFont="1" applyProtection="1"/>
    <xf numFmtId="165" fontId="6" fillId="0" borderId="4" xfId="0" applyNumberFormat="1" applyFont="1" applyBorder="1" applyAlignment="1" applyProtection="1">
      <alignment horizontal="center" vertical="center" wrapText="1"/>
      <protection locked="0"/>
    </xf>
    <xf numFmtId="0" fontId="9" fillId="0" borderId="18" xfId="0" applyFont="1" applyBorder="1" applyProtection="1"/>
    <xf numFmtId="165" fontId="6" fillId="0" borderId="19" xfId="0" applyNumberFormat="1" applyFont="1" applyBorder="1" applyAlignment="1" applyProtection="1">
      <alignment vertical="center" wrapText="1"/>
    </xf>
    <xf numFmtId="0" fontId="2" fillId="0" borderId="0" xfId="0" applyFont="1" applyAlignment="1" applyProtection="1">
      <alignment horizontal="left" vertical="center"/>
      <protection locked="0"/>
    </xf>
    <xf numFmtId="0" fontId="7" fillId="0" borderId="0" xfId="3" applyFont="1" applyAlignment="1" applyProtection="1">
      <alignment horizontal="center"/>
      <protection locked="0"/>
    </xf>
    <xf numFmtId="0" fontId="4" fillId="0" borderId="0" xfId="3" applyFont="1" applyAlignment="1">
      <alignment horizontal="center" vertical="top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165" fontId="19" fillId="0" borderId="13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 vertical="center" wrapText="1"/>
    </xf>
    <xf numFmtId="165" fontId="6" fillId="6" borderId="20" xfId="0" applyNumberFormat="1" applyFont="1" applyFill="1" applyBorder="1" applyAlignment="1">
      <alignment horizontal="left" vertical="center" wrapText="1" indent="11"/>
    </xf>
    <xf numFmtId="165" fontId="6" fillId="6" borderId="21" xfId="0" applyNumberFormat="1" applyFont="1" applyFill="1" applyBorder="1" applyAlignment="1">
      <alignment horizontal="left" vertical="center" wrapText="1" indent="11"/>
    </xf>
    <xf numFmtId="165" fontId="6" fillId="6" borderId="25" xfId="0" applyNumberFormat="1" applyFont="1" applyFill="1" applyBorder="1" applyAlignment="1">
      <alignment horizontal="left" vertical="center" wrapText="1" indent="11"/>
    </xf>
    <xf numFmtId="169" fontId="17" fillId="6" borderId="21" xfId="0" applyNumberFormat="1" applyFont="1" applyFill="1" applyBorder="1" applyAlignment="1">
      <alignment horizontal="center" vertical="center"/>
    </xf>
    <xf numFmtId="169" fontId="17" fillId="6" borderId="25" xfId="0" applyNumberFormat="1" applyFont="1" applyFill="1" applyBorder="1" applyAlignment="1">
      <alignment horizontal="center" vertical="center"/>
    </xf>
    <xf numFmtId="0" fontId="21" fillId="0" borderId="0" xfId="0" applyFont="1" applyAlignment="1" applyProtection="1">
      <alignment horizont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169" fontId="22" fillId="6" borderId="20" xfId="0" applyNumberFormat="1" applyFont="1" applyFill="1" applyBorder="1" applyAlignment="1">
      <alignment horizontal="center" vertical="center"/>
    </xf>
    <xf numFmtId="169" fontId="22" fillId="6" borderId="25" xfId="0" applyNumberFormat="1" applyFont="1" applyFill="1" applyBorder="1" applyAlignment="1">
      <alignment horizontal="center" vertical="center"/>
    </xf>
    <xf numFmtId="0" fontId="19" fillId="0" borderId="24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 wrapText="1"/>
    </xf>
    <xf numFmtId="165" fontId="6" fillId="0" borderId="4" xfId="0" applyNumberFormat="1" applyFont="1" applyBorder="1" applyAlignment="1">
      <alignment horizontal="center" vertical="center" wrapText="1"/>
    </xf>
    <xf numFmtId="165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9" fontId="23" fillId="6" borderId="21" xfId="0" applyNumberFormat="1" applyFont="1" applyFill="1" applyBorder="1" applyAlignment="1">
      <alignment horizontal="center" vertical="center"/>
    </xf>
    <xf numFmtId="169" fontId="23" fillId="6" borderId="25" xfId="0" applyNumberFormat="1" applyFont="1" applyFill="1" applyBorder="1" applyAlignment="1">
      <alignment horizontal="center" vertical="center"/>
    </xf>
    <xf numFmtId="9" fontId="6" fillId="0" borderId="22" xfId="0" applyNumberFormat="1" applyFont="1" applyBorder="1" applyAlignment="1">
      <alignment horizontal="center" vertical="center"/>
    </xf>
    <xf numFmtId="9" fontId="6" fillId="0" borderId="23" xfId="0" applyNumberFormat="1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6" fillId="6" borderId="5" xfId="0" applyFont="1" applyFill="1" applyBorder="1" applyAlignment="1">
      <alignment horizontal="center" vertical="center" wrapText="1"/>
    </xf>
    <xf numFmtId="0" fontId="6" fillId="6" borderId="17" xfId="0" applyFont="1" applyFill="1" applyBorder="1" applyAlignment="1">
      <alignment horizontal="center" vertical="center" wrapText="1"/>
    </xf>
    <xf numFmtId="0" fontId="6" fillId="6" borderId="4" xfId="0" applyFont="1" applyFill="1" applyBorder="1" applyAlignment="1">
      <alignment horizontal="center" vertical="center" wrapText="1"/>
    </xf>
    <xf numFmtId="0" fontId="1" fillId="0" borderId="0" xfId="0" applyFont="1" applyAlignment="1" applyProtection="1">
      <alignment horizontal="left" vertical="center"/>
      <protection locked="0"/>
    </xf>
    <xf numFmtId="0" fontId="13" fillId="7" borderId="0" xfId="0" applyFont="1" applyFill="1" applyAlignment="1">
      <alignment horizontal="center" vertical="center"/>
    </xf>
    <xf numFmtId="166" fontId="5" fillId="6" borderId="8" xfId="0" applyNumberFormat="1" applyFont="1" applyFill="1" applyBorder="1" applyAlignment="1">
      <alignment horizontal="center" vertical="center" wrapText="1"/>
    </xf>
    <xf numFmtId="166" fontId="5" fillId="6" borderId="10" xfId="0" applyNumberFormat="1" applyFont="1" applyFill="1" applyBorder="1" applyAlignment="1">
      <alignment horizontal="center" vertical="center" wrapText="1"/>
    </xf>
    <xf numFmtId="166" fontId="5" fillId="6" borderId="11" xfId="0" applyNumberFormat="1" applyFont="1" applyFill="1" applyBorder="1" applyAlignment="1">
      <alignment horizontal="center" vertical="center" wrapText="1"/>
    </xf>
    <xf numFmtId="166" fontId="5" fillId="6" borderId="12" xfId="0" applyNumberFormat="1" applyFont="1" applyFill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27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0" fontId="18" fillId="0" borderId="28" xfId="0" applyFont="1" applyBorder="1" applyAlignment="1">
      <alignment horizontal="center" vertical="center" wrapText="1"/>
    </xf>
    <xf numFmtId="0" fontId="18" fillId="0" borderId="29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2" fillId="6" borderId="10" xfId="0" applyFont="1" applyFill="1" applyBorder="1" applyAlignment="1">
      <alignment horizontal="center" vertical="center" wrapText="1"/>
    </xf>
    <xf numFmtId="0" fontId="2" fillId="6" borderId="11" xfId="0" applyFont="1" applyFill="1" applyBorder="1" applyAlignment="1">
      <alignment horizontal="center" vertical="center" wrapText="1"/>
    </xf>
    <xf numFmtId="0" fontId="2" fillId="6" borderId="12" xfId="0" applyFont="1" applyFill="1" applyBorder="1" applyAlignment="1">
      <alignment horizontal="center" vertical="center" wrapText="1"/>
    </xf>
    <xf numFmtId="169" fontId="5" fillId="6" borderId="8" xfId="0" applyNumberFormat="1" applyFont="1" applyFill="1" applyBorder="1" applyAlignment="1">
      <alignment horizontal="center" vertical="center" wrapText="1"/>
    </xf>
    <xf numFmtId="169" fontId="5" fillId="6" borderId="10" xfId="0" applyNumberFormat="1" applyFont="1" applyFill="1" applyBorder="1" applyAlignment="1">
      <alignment horizontal="center" vertical="center" wrapText="1"/>
    </xf>
    <xf numFmtId="169" fontId="5" fillId="6" borderId="11" xfId="0" applyNumberFormat="1" applyFont="1" applyFill="1" applyBorder="1" applyAlignment="1">
      <alignment horizontal="center" vertical="center" wrapText="1"/>
    </xf>
    <xf numFmtId="169" fontId="5" fillId="6" borderId="12" xfId="0" applyNumberFormat="1" applyFont="1" applyFill="1" applyBorder="1" applyAlignment="1">
      <alignment horizontal="center" vertical="center" wrapText="1"/>
    </xf>
    <xf numFmtId="0" fontId="2" fillId="6" borderId="20" xfId="0" applyFont="1" applyFill="1" applyBorder="1" applyAlignment="1">
      <alignment horizontal="center" vertical="center" wrapText="1"/>
    </xf>
    <xf numFmtId="0" fontId="2" fillId="6" borderId="21" xfId="0" applyFont="1" applyFill="1" applyBorder="1" applyAlignment="1">
      <alignment horizontal="center" vertical="center" wrapText="1"/>
    </xf>
    <xf numFmtId="0" fontId="6" fillId="0" borderId="0" xfId="0" applyFont="1" applyAlignment="1" applyProtection="1">
      <alignment horizontal="center" wrapText="1"/>
      <protection locked="0"/>
    </xf>
    <xf numFmtId="0" fontId="20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0" xfId="0" applyFont="1" applyAlignment="1">
      <alignment horizontal="right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 applyProtection="1">
      <alignment horizontal="center"/>
      <protection locked="0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12" fillId="0" borderId="0" xfId="2" applyFont="1" applyFill="1" applyAlignment="1" applyProtection="1">
      <alignment horizontal="center" vertical="top" wrapText="1"/>
    </xf>
    <xf numFmtId="0" fontId="13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top" wrapText="1"/>
    </xf>
    <xf numFmtId="0" fontId="6" fillId="0" borderId="0" xfId="0" applyFont="1" applyAlignment="1">
      <alignment horizontal="left" vertical="top" wrapText="1"/>
    </xf>
    <xf numFmtId="0" fontId="5" fillId="2" borderId="0" xfId="0" applyFont="1" applyFill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</cellXfs>
  <cellStyles count="4">
    <cellStyle name="Comma" xfId="1" builtinId="3"/>
    <cellStyle name="Hyperlink" xfId="2" builtinId="8"/>
    <cellStyle name="Normal" xfId="0" builtinId="0"/>
    <cellStyle name="Normal 2" xfId="3" xr:uid="{00000000-0005-0000-0000-000000000000}"/>
  </cellStyles>
  <dxfs count="1">
    <dxf>
      <font>
        <b val="0"/>
        <i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546894</xdr:colOff>
      <xdr:row>6</xdr:row>
      <xdr:rowOff>0</xdr:rowOff>
    </xdr:from>
    <xdr:to>
      <xdr:col>12</xdr:col>
      <xdr:colOff>1134270</xdr:colOff>
      <xdr:row>9</xdr:row>
      <xdr:rowOff>2865</xdr:rowOff>
    </xdr:to>
    <xdr:sp macro="" textlink="">
      <xdr:nvSpPr>
        <xdr:cNvPr id="7" name="TextBox 4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6471444" y="1638300"/>
          <a:ext cx="3225801" cy="88869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lnSpc>
              <a:spcPts val="1100"/>
            </a:lnSpc>
          </a:pPr>
          <a:r>
            <a:rPr lang="bg-BG" sz="1200" b="1">
              <a:ln>
                <a:noFill/>
              </a:ln>
              <a:latin typeface="Times New Roman" panose="02020603050405020304" pitchFamily="18" charset="0"/>
              <a:cs typeface="Times New Roman" panose="02020603050405020304" pitchFamily="18" charset="0"/>
            </a:rPr>
            <a:t>АДРЕС</a:t>
          </a:r>
          <a:r>
            <a:rPr lang="bg-BG" sz="1200" b="1">
              <a:latin typeface="Times New Roman" panose="02020603050405020304" pitchFamily="18" charset="0"/>
              <a:cs typeface="Times New Roman" panose="02020603050405020304" pitchFamily="18" charset="0"/>
            </a:rPr>
            <a:t> ЗА ПОЛУЧАВАНЕ </a:t>
          </a:r>
        </a:p>
        <a:p>
          <a:pPr algn="ctr">
            <a:lnSpc>
              <a:spcPts val="1100"/>
            </a:lnSpc>
          </a:pPr>
          <a:r>
            <a:rPr lang="bg-BG" sz="1200" b="1">
              <a:latin typeface="Times New Roman" panose="02020603050405020304" pitchFamily="18" charset="0"/>
              <a:cs typeface="Times New Roman" panose="02020603050405020304" pitchFamily="18" charset="0"/>
            </a:rPr>
            <a:t>НА ЗАЯВКАТА: </a:t>
          </a:r>
        </a:p>
        <a:p>
          <a:pPr algn="ctr">
            <a:lnSpc>
              <a:spcPts val="1200"/>
            </a:lnSpc>
          </a:pPr>
          <a:r>
            <a:rPr lang="bg-BG" sz="1200" b="1">
              <a:latin typeface="Times New Roman" panose="02020603050405020304" pitchFamily="18" charset="0"/>
              <a:cs typeface="Times New Roman" panose="02020603050405020304" pitchFamily="18" charset="0"/>
            </a:rPr>
            <a:t>гр. София 1839,</a:t>
          </a:r>
        </a:p>
        <a:p>
          <a:pPr algn="ctr">
            <a:lnSpc>
              <a:spcPts val="1100"/>
            </a:lnSpc>
          </a:pPr>
          <a:r>
            <a:rPr lang="bg-BG" sz="1200" b="1">
              <a:latin typeface="Times New Roman" panose="02020603050405020304" pitchFamily="18" charset="0"/>
              <a:cs typeface="Times New Roman" panose="02020603050405020304" pitchFamily="18" charset="0"/>
            </a:rPr>
            <a:t>бул. „Ботевградско шосе“ № 234</a:t>
          </a:r>
        </a:p>
        <a:p>
          <a:pPr algn="ctr">
            <a:lnSpc>
              <a:spcPts val="1200"/>
            </a:lnSpc>
          </a:pPr>
          <a:r>
            <a:rPr lang="bg-BG" sz="1200" b="1">
              <a:latin typeface="Times New Roman" panose="02020603050405020304" pitchFamily="18" charset="0"/>
              <a:cs typeface="Times New Roman" panose="02020603050405020304" pitchFamily="18" charset="0"/>
            </a:rPr>
            <a:t>Отдел „Реализация“</a:t>
          </a:r>
        </a:p>
      </xdr:txBody>
    </xdr:sp>
    <xdr:clientData/>
  </xdr:twoCellAnchor>
  <xdr:twoCellAnchor>
    <xdr:from>
      <xdr:col>8</xdr:col>
      <xdr:colOff>546894</xdr:colOff>
      <xdr:row>9</xdr:row>
      <xdr:rowOff>115534</xdr:rowOff>
    </xdr:from>
    <xdr:to>
      <xdr:col>12</xdr:col>
      <xdr:colOff>1134269</xdr:colOff>
      <xdr:row>12</xdr:row>
      <xdr:rowOff>106009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6471444" y="2639659"/>
          <a:ext cx="3225800" cy="733425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lnSpc>
              <a:spcPts val="1200"/>
            </a:lnSpc>
          </a:pPr>
          <a:r>
            <a:rPr lang="bg-BG" sz="1200" b="1">
              <a:latin typeface="Times New Roman" panose="02020603050405020304" pitchFamily="18" charset="0"/>
              <a:cs typeface="Times New Roman" panose="02020603050405020304" pitchFamily="18" charset="0"/>
            </a:rPr>
            <a:t>ЗА ИНФОРМАЦИЯ:</a:t>
          </a:r>
        </a:p>
        <a:p>
          <a:pPr algn="ctr">
            <a:lnSpc>
              <a:spcPts val="1200"/>
            </a:lnSpc>
          </a:pPr>
          <a:r>
            <a:rPr lang="bg-BG" sz="1200" b="1" baseline="0">
              <a:latin typeface="Times New Roman" panose="02020603050405020304" pitchFamily="18" charset="0"/>
              <a:cs typeface="Times New Roman" panose="02020603050405020304" pitchFamily="18" charset="0"/>
            </a:rPr>
            <a:t>  </a:t>
          </a:r>
          <a:r>
            <a:rPr lang="bg-BG" sz="1200" b="1">
              <a:latin typeface="Times New Roman" panose="02020603050405020304" pitchFamily="18" charset="0"/>
              <a:cs typeface="Times New Roman" panose="02020603050405020304" pitchFamily="18" charset="0"/>
            </a:rPr>
            <a:t>тел.: 02/483 00 96; 0884 110 414</a:t>
          </a:r>
        </a:p>
        <a:p>
          <a:pPr algn="ctr">
            <a:lnSpc>
              <a:spcPts val="1200"/>
            </a:lnSpc>
          </a:pPr>
          <a:r>
            <a:rPr lang="bg-BG" sz="1200" b="1" baseline="0">
              <a:latin typeface="Times New Roman" panose="02020603050405020304" pitchFamily="18" charset="0"/>
              <a:cs typeface="Times New Roman" panose="02020603050405020304" pitchFamily="18" charset="0"/>
            </a:rPr>
            <a:t>            </a:t>
          </a:r>
          <a:r>
            <a:rPr lang="bg-BG" sz="1200" b="1">
              <a:latin typeface="Times New Roman" panose="02020603050405020304" pitchFamily="18" charset="0"/>
              <a:cs typeface="Times New Roman" panose="02020603050405020304" pitchFamily="18" charset="0"/>
            </a:rPr>
            <a:t>факс: 02/945 61 84</a:t>
          </a:r>
        </a:p>
        <a:p>
          <a:pPr algn="ctr">
            <a:lnSpc>
              <a:spcPts val="1100"/>
            </a:lnSpc>
          </a:pPr>
          <a:r>
            <a:rPr lang="bg-BG" sz="1200" b="1">
              <a:latin typeface="Times New Roman" panose="02020603050405020304" pitchFamily="18" charset="0"/>
              <a:cs typeface="Times New Roman" panose="02020603050405020304" pitchFamily="18" charset="0"/>
            </a:rPr>
            <a:t> имейл</a:t>
          </a:r>
          <a:r>
            <a:rPr lang="en-US" sz="1200" b="1">
              <a:latin typeface="Times New Roman" panose="02020603050405020304" pitchFamily="18" charset="0"/>
              <a:cs typeface="Times New Roman" panose="02020603050405020304" pitchFamily="18" charset="0"/>
            </a:rPr>
            <a:t>: realizacia@prosveta.bg</a:t>
          </a:r>
        </a:p>
      </xdr:txBody>
    </xdr:sp>
    <xdr:clientData/>
  </xdr:twoCellAnchor>
  <xdr:twoCellAnchor>
    <xdr:from>
      <xdr:col>2</xdr:col>
      <xdr:colOff>1031477</xdr:colOff>
      <xdr:row>26</xdr:row>
      <xdr:rowOff>93662</xdr:rowOff>
    </xdr:from>
    <xdr:to>
      <xdr:col>10</xdr:col>
      <xdr:colOff>336153</xdr:colOff>
      <xdr:row>26</xdr:row>
      <xdr:rowOff>406797</xdr:rowOff>
    </xdr:to>
    <xdr:sp macro="" textlink="">
      <xdr:nvSpPr>
        <xdr:cNvPr id="6" name="TextBox 7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2509836" y="6999287"/>
          <a:ext cx="5595145" cy="313135"/>
        </a:xfrm>
        <a:prstGeom prst="rect">
          <a:avLst/>
        </a:prstGeom>
        <a:solidFill>
          <a:srgbClr val="8064A2">
            <a:lumMod val="20000"/>
            <a:lumOff val="80000"/>
          </a:srgbClr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bg-BG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ДАННИ ЗА ФАКТУРА</a:t>
          </a:r>
        </a:p>
      </xdr:txBody>
    </xdr:sp>
    <xdr:clientData/>
  </xdr:twoCellAnchor>
  <xdr:twoCellAnchor>
    <xdr:from>
      <xdr:col>1</xdr:col>
      <xdr:colOff>59531</xdr:colOff>
      <xdr:row>31</xdr:row>
      <xdr:rowOff>28575</xdr:rowOff>
    </xdr:from>
    <xdr:to>
      <xdr:col>12</xdr:col>
      <xdr:colOff>1141016</xdr:colOff>
      <xdr:row>34</xdr:row>
      <xdr:rowOff>29765</xdr:rowOff>
    </xdr:to>
    <xdr:sp macro="" textlink="">
      <xdr:nvSpPr>
        <xdr:cNvPr id="11" name="TextBox 7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59531" y="8025606"/>
          <a:ext cx="9971485" cy="596503"/>
        </a:xfrm>
        <a:prstGeom prst="rect">
          <a:avLst/>
        </a:prstGeom>
        <a:solidFill>
          <a:srgbClr val="8064A2">
            <a:lumMod val="20000"/>
            <a:lumOff val="80000"/>
          </a:srgbClr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bg-BG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НАЧИН НА ПОЛУЧАВАНЕ НА ЗАЯВЕНИТЕ ПОЗНАВАТЕЛНИ КНИЖКИ И ПОМАГАЛА</a:t>
          </a:r>
        </a:p>
        <a:p>
          <a:pPr marL="0" marR="0" lvl="0" indent="0" algn="ctr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bg-BG" sz="1200" b="1" i="1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Моля попълнете варианта, който е удобен за Вас.</a:t>
          </a:r>
        </a:p>
      </xdr:txBody>
    </xdr:sp>
    <xdr:clientData/>
  </xdr:twoCellAnchor>
  <xdr:twoCellAnchor>
    <xdr:from>
      <xdr:col>1</xdr:col>
      <xdr:colOff>277812</xdr:colOff>
      <xdr:row>45</xdr:row>
      <xdr:rowOff>130968</xdr:rowOff>
    </xdr:from>
    <xdr:to>
      <xdr:col>12</xdr:col>
      <xdr:colOff>228203</xdr:colOff>
      <xdr:row>48</xdr:row>
      <xdr:rowOff>186530</xdr:rowOff>
    </xdr:to>
    <xdr:sp macro="" textlink="">
      <xdr:nvSpPr>
        <xdr:cNvPr id="12" name="TextBox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277812" y="11650265"/>
          <a:ext cx="9415860" cy="650874"/>
        </a:xfrm>
        <a:prstGeom prst="rect">
          <a:avLst/>
        </a:prstGeom>
        <a:solidFill>
          <a:srgbClr val="8064A2">
            <a:lumMod val="20000"/>
            <a:lumOff val="80000"/>
          </a:srgbClr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bg-BG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НАЧИН НА ПЛАЩАНЕ</a:t>
          </a:r>
          <a:endParaRPr kumimoji="0" lang="bg-BG" sz="1400" b="1" i="0" u="none" strike="noStrike" kern="0" cap="none" spc="0" normalizeH="0" baseline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marL="0" marR="0" lvl="0" indent="0" algn="ctr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bg-BG" sz="1200" b="1" i="1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Моля попълнете варианта, който е удобен за Вас.</a:t>
          </a:r>
        </a:p>
      </xdr:txBody>
    </xdr:sp>
    <xdr:clientData/>
  </xdr:twoCellAnchor>
  <xdr:twoCellAnchor>
    <xdr:from>
      <xdr:col>8</xdr:col>
      <xdr:colOff>556816</xdr:colOff>
      <xdr:row>12</xdr:row>
      <xdr:rowOff>218678</xdr:rowOff>
    </xdr:from>
    <xdr:to>
      <xdr:col>12</xdr:col>
      <xdr:colOff>1133475</xdr:colOff>
      <xdr:row>24</xdr:row>
      <xdr:rowOff>249159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481366" y="3485753"/>
          <a:ext cx="3215084" cy="3088006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tIns="36000" bIns="36000" rtlCol="0" anchor="ctr" anchorCtr="0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lnSpc>
              <a:spcPct val="100000"/>
            </a:lnSpc>
            <a:spcAft>
              <a:spcPts val="200"/>
            </a:spcAft>
          </a:pPr>
          <a:r>
            <a:rPr lang="bg-BG" sz="1100" b="1">
              <a:latin typeface="Times New Roman" panose="02020603050405020304" pitchFamily="18" charset="0"/>
              <a:cs typeface="Times New Roman" panose="02020603050405020304" pitchFamily="18" charset="0"/>
            </a:rPr>
            <a:t>Плащането се извършва в брой</a:t>
          </a:r>
          <a:br>
            <a:rPr lang="en-US" sz="1100" b="1">
              <a:latin typeface="Times New Roman" panose="02020603050405020304" pitchFamily="18" charset="0"/>
              <a:cs typeface="Times New Roman" panose="02020603050405020304" pitchFamily="18" charset="0"/>
            </a:rPr>
          </a:br>
          <a:r>
            <a:rPr lang="bg-BG" sz="1100" b="1">
              <a:latin typeface="Times New Roman" panose="02020603050405020304" pitchFamily="18" charset="0"/>
              <a:cs typeface="Times New Roman" panose="02020603050405020304" pitchFamily="18" charset="0"/>
            </a:rPr>
            <a:t>при получаване на познавателните книжки</a:t>
          </a:r>
          <a:br>
            <a:rPr lang="bg-BG" sz="1100" b="1">
              <a:latin typeface="Times New Roman" panose="02020603050405020304" pitchFamily="18" charset="0"/>
              <a:cs typeface="Times New Roman" panose="02020603050405020304" pitchFamily="18" charset="0"/>
            </a:rPr>
          </a:br>
          <a:r>
            <a:rPr lang="bg-BG" sz="1100" b="1">
              <a:latin typeface="Times New Roman" panose="02020603050405020304" pitchFamily="18" charset="0"/>
              <a:cs typeface="Times New Roman" panose="02020603050405020304" pitchFamily="18" charset="0"/>
            </a:rPr>
            <a:t>и помагалата</a:t>
          </a:r>
          <a:r>
            <a:rPr lang="en-US" sz="1100" b="1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bg-BG" sz="1100" b="1">
              <a:latin typeface="Times New Roman" panose="02020603050405020304" pitchFamily="18" charset="0"/>
              <a:cs typeface="Times New Roman" panose="02020603050405020304" pitchFamily="18" charset="0"/>
            </a:rPr>
            <a:t>или по сметка</a:t>
          </a:r>
          <a:r>
            <a:rPr lang="en-US" sz="1100" b="1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bg-BG" sz="1100" b="1">
              <a:latin typeface="Times New Roman" panose="02020603050405020304" pitchFamily="18" charset="0"/>
              <a:cs typeface="Times New Roman" panose="02020603050405020304" pitchFamily="18" charset="0"/>
            </a:rPr>
            <a:t>на издателството. </a:t>
          </a:r>
          <a:r>
            <a:rPr lang="en-US" sz="1100" b="1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</a:p>
        <a:p>
          <a:pPr algn="ctr">
            <a:lnSpc>
              <a:spcPct val="100000"/>
            </a:lnSpc>
            <a:spcAft>
              <a:spcPts val="200"/>
            </a:spcAft>
          </a:pPr>
          <a:r>
            <a:rPr lang="bg-BG" sz="1100" b="1" u="sng">
              <a:latin typeface="Times New Roman" panose="02020603050405020304" pitchFamily="18" charset="0"/>
              <a:cs typeface="Times New Roman" panose="02020603050405020304" pitchFamily="18" charset="0"/>
            </a:rPr>
            <a:t>Банкови сметки: </a:t>
          </a:r>
          <a:r>
            <a:rPr lang="en-US" sz="1100" b="1" u="sng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</a:p>
        <a:p>
          <a:pPr algn="ctr">
            <a:lnSpc>
              <a:spcPct val="100000"/>
            </a:lnSpc>
            <a:spcAft>
              <a:spcPts val="200"/>
            </a:spcAft>
          </a:pPr>
          <a:r>
            <a:rPr lang="bg-BG" sz="1100" b="1">
              <a:solidFill>
                <a:schemeClr val="dk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ОБЕДИНЕНА БЪЛГАРСКА БАНКА АД </a:t>
          </a:r>
          <a:endParaRPr lang="en-US" sz="1100" b="1">
            <a:solidFill>
              <a:schemeClr val="dk1"/>
            </a:solidFill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algn="ctr">
            <a:lnSpc>
              <a:spcPct val="100000"/>
            </a:lnSpc>
            <a:spcAft>
              <a:spcPts val="200"/>
            </a:spcAft>
          </a:pPr>
          <a:endParaRPr lang="en-US" sz="1100" b="1">
            <a:solidFill>
              <a:schemeClr val="dk1"/>
            </a:solidFill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algn="ctr">
            <a:lnSpc>
              <a:spcPct val="100000"/>
            </a:lnSpc>
            <a:spcAft>
              <a:spcPts val="300"/>
            </a:spcAft>
          </a:pPr>
          <a:r>
            <a:rPr lang="en-US" sz="1100" b="1">
              <a:latin typeface="Times New Roman" panose="02020603050405020304" pitchFamily="18" charset="0"/>
              <a:cs typeface="Times New Roman" panose="02020603050405020304" pitchFamily="18" charset="0"/>
            </a:rPr>
            <a:t>EUR - IBAN: </a:t>
          </a:r>
          <a:r>
            <a:rPr lang="en-GB" sz="1100" b="1">
              <a:solidFill>
                <a:schemeClr val="dk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BG66UBBS81551061225408</a:t>
          </a:r>
          <a:r>
            <a:rPr lang="en-GB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br>
            <a:rPr lang="en-US" sz="1100" b="1">
              <a:latin typeface="Times New Roman" panose="02020603050405020304" pitchFamily="18" charset="0"/>
              <a:cs typeface="Times New Roman" panose="02020603050405020304" pitchFamily="18" charset="0"/>
            </a:rPr>
          </a:br>
          <a:r>
            <a:rPr lang="en-US" sz="1100" b="1">
              <a:latin typeface="Times New Roman" panose="02020603050405020304" pitchFamily="18" charset="0"/>
              <a:cs typeface="Times New Roman" panose="02020603050405020304" pitchFamily="18" charset="0"/>
            </a:rPr>
            <a:t>BIC: </a:t>
          </a:r>
          <a:r>
            <a:rPr lang="en-GB" sz="1100" b="1">
              <a:solidFill>
                <a:schemeClr val="dk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UBBSBGSF</a:t>
          </a:r>
          <a:r>
            <a:rPr lang="en-US" sz="1100" b="1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300"/>
            </a:spcAft>
            <a:buClrTx/>
            <a:buSzTx/>
            <a:buFontTx/>
            <a:buNone/>
            <a:tabLst/>
            <a:defRPr/>
          </a:pPr>
          <a:br>
            <a:rPr lang="en-US" sz="1100" b="1">
              <a:latin typeface="Times New Roman" panose="02020603050405020304" pitchFamily="18" charset="0"/>
              <a:cs typeface="Times New Roman" panose="02020603050405020304" pitchFamily="18" charset="0"/>
            </a:rPr>
          </a:br>
          <a:r>
            <a:rPr lang="en-US" sz="1100" b="1">
              <a:solidFill>
                <a:schemeClr val="dk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USD - IBAN: BG</a:t>
          </a:r>
          <a:r>
            <a:rPr lang="bg-BG" sz="1100" b="1">
              <a:solidFill>
                <a:schemeClr val="dk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08</a:t>
          </a:r>
          <a:r>
            <a:rPr lang="en-US" sz="1100" b="1">
              <a:solidFill>
                <a:schemeClr val="dk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UBBS81551161225401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300"/>
            </a:spcAft>
            <a:buClrTx/>
            <a:buSzTx/>
            <a:buFontTx/>
            <a:buNone/>
            <a:tabLst/>
            <a:defRPr/>
          </a:pPr>
          <a:r>
            <a:rPr lang="en-US" sz="1100" b="1">
              <a:solidFill>
                <a:schemeClr val="dk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BIC: UBBSBGSF</a:t>
          </a:r>
        </a:p>
        <a:p>
          <a:pPr marL="457200" marR="0" lvl="1" indent="0" algn="l" defTabSz="914400" eaLnBrk="1" fontAlgn="auto" latinLnBrk="0" hangingPunct="1">
            <a:lnSpc>
              <a:spcPts val="700"/>
            </a:lnSpc>
            <a:spcBef>
              <a:spcPts val="0"/>
            </a:spcBef>
            <a:spcAft>
              <a:spcPts val="300"/>
            </a:spcAft>
            <a:buClrTx/>
            <a:buSzTx/>
            <a:buFontTx/>
            <a:buNone/>
            <a:tabLst/>
            <a:defRPr/>
          </a:pPr>
          <a:endParaRPr lang="en-US" sz="1100" b="1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8</xdr:col>
      <xdr:colOff>525859</xdr:colOff>
      <xdr:row>58</xdr:row>
      <xdr:rowOff>39687</xdr:rowOff>
    </xdr:from>
    <xdr:to>
      <xdr:col>12</xdr:col>
      <xdr:colOff>1101328</xdr:colOff>
      <xdr:row>63</xdr:row>
      <xdr:rowOff>59531</xdr:rowOff>
    </xdr:to>
    <xdr:sp macro="" textlink="">
      <xdr:nvSpPr>
        <xdr:cNvPr id="3" name="TextBox 7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6548437" y="14327187"/>
          <a:ext cx="3105547" cy="1488282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lnSpc>
              <a:spcPts val="1200"/>
            </a:lnSpc>
          </a:pPr>
          <a:r>
            <a:rPr lang="bg-BG" sz="1200" b="1">
              <a:latin typeface="Times New Roman" panose="02020603050405020304" pitchFamily="18" charset="0"/>
              <a:cs typeface="Times New Roman" panose="02020603050405020304" pitchFamily="18" charset="0"/>
            </a:rPr>
            <a:t>При поръчка на 10 и повече </a:t>
          </a:r>
          <a:r>
            <a:rPr lang="en-US" sz="1200" b="1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bg-BG" sz="1200" b="1">
              <a:latin typeface="Times New Roman" panose="02020603050405020304" pitchFamily="18" charset="0"/>
              <a:cs typeface="Times New Roman" panose="02020603050405020304" pitchFamily="18" charset="0"/>
            </a:rPr>
            <a:t>книжки „Слънчеви зайчета“</a:t>
          </a:r>
          <a:r>
            <a:rPr lang="en-US" sz="1200" b="1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bg-BG" sz="1200" b="1">
              <a:latin typeface="Times New Roman" panose="02020603050405020304" pitchFamily="18" charset="0"/>
              <a:cs typeface="Times New Roman" panose="02020603050405020304" pitchFamily="18" charset="0"/>
            </a:rPr>
            <a:t>от поредицата „Чуден свят“</a:t>
          </a:r>
          <a:r>
            <a:rPr lang="en-US" sz="1200" b="1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bg-BG" sz="1200" b="1">
              <a:latin typeface="Times New Roman" panose="02020603050405020304" pitchFamily="18" charset="0"/>
              <a:cs typeface="Times New Roman" panose="02020603050405020304" pitchFamily="18" charset="0"/>
            </a:rPr>
            <a:t>ще получите:</a:t>
          </a:r>
        </a:p>
        <a:p>
          <a:pPr algn="ctr">
            <a:lnSpc>
              <a:spcPts val="1200"/>
            </a:lnSpc>
          </a:pPr>
          <a:endParaRPr lang="bg-BG" sz="1200" b="1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algn="ctr">
            <a:lnSpc>
              <a:spcPts val="1200"/>
            </a:lnSpc>
          </a:pPr>
          <a:r>
            <a:rPr lang="bg-BG" sz="1200" b="1">
              <a:latin typeface="Times New Roman" panose="02020603050405020304" pitchFamily="18" charset="0"/>
              <a:cs typeface="Times New Roman" panose="02020603050405020304" pitchFamily="18" charset="0"/>
            </a:rPr>
            <a:t>● екземпляр от книжката;</a:t>
          </a:r>
        </a:p>
        <a:p>
          <a:pPr algn="ctr">
            <a:lnSpc>
              <a:spcPts val="1200"/>
            </a:lnSpc>
          </a:pPr>
          <a:r>
            <a:rPr lang="bg-BG" sz="1200" b="1">
              <a:latin typeface="Times New Roman" panose="02020603050405020304" pitchFamily="18" charset="0"/>
              <a:cs typeface="Times New Roman" panose="02020603050405020304" pitchFamily="18" charset="0"/>
            </a:rPr>
            <a:t>● ръководство за яслена група;</a:t>
          </a:r>
        </a:p>
        <a:p>
          <a:pPr algn="ctr">
            <a:lnSpc>
              <a:spcPts val="1200"/>
            </a:lnSpc>
          </a:pPr>
          <a:r>
            <a:rPr lang="bg-BG" sz="1200" b="1">
              <a:latin typeface="Times New Roman" panose="02020603050405020304" pitchFamily="18" charset="0"/>
              <a:cs typeface="Times New Roman" panose="02020603050405020304" pitchFamily="18" charset="0"/>
            </a:rPr>
            <a:t>● музикален диск.</a:t>
          </a:r>
          <a:endParaRPr lang="en-US" sz="1200" b="1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8</xdr:col>
      <xdr:colOff>644921</xdr:colOff>
      <xdr:row>65</xdr:row>
      <xdr:rowOff>267890</xdr:rowOff>
    </xdr:from>
    <xdr:to>
      <xdr:col>13</xdr:col>
      <xdr:colOff>19843</xdr:colOff>
      <xdr:row>68</xdr:row>
      <xdr:rowOff>337344</xdr:rowOff>
    </xdr:to>
    <xdr:sp macro="" textlink="">
      <xdr:nvSpPr>
        <xdr:cNvPr id="4" name="TextBox 7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7064374" y="17144999"/>
          <a:ext cx="2778125" cy="1150939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lnSpc>
              <a:spcPts val="1200"/>
            </a:lnSpc>
          </a:pPr>
          <a:r>
            <a:rPr lang="bg-BG" sz="1200" b="1">
              <a:latin typeface="Times New Roman" panose="02020603050405020304" pitchFamily="18" charset="0"/>
              <a:cs typeface="Times New Roman" panose="02020603050405020304" pitchFamily="18" charset="0"/>
            </a:rPr>
            <a:t>При поръчани до 10 комплекта</a:t>
          </a:r>
          <a:r>
            <a:rPr lang="en-US" sz="1200" b="1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bg-BG" sz="1200" b="1">
              <a:latin typeface="Times New Roman" panose="02020603050405020304" pitchFamily="18" charset="0"/>
              <a:cs typeface="Times New Roman" panose="02020603050405020304" pitchFamily="18" charset="0"/>
            </a:rPr>
            <a:t>получавате 50% търговска отстъпка при закупуване на екземпляр от книжката.</a:t>
          </a:r>
          <a:endParaRPr lang="en-US" sz="1200" b="1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1</xdr:colOff>
      <xdr:row>69</xdr:row>
      <xdr:rowOff>518159</xdr:rowOff>
    </xdr:from>
    <xdr:to>
      <xdr:col>13</xdr:col>
      <xdr:colOff>7621</xdr:colOff>
      <xdr:row>71</xdr:row>
      <xdr:rowOff>535779</xdr:rowOff>
    </xdr:to>
    <xdr:sp macro="" textlink="">
      <xdr:nvSpPr>
        <xdr:cNvPr id="5" name="TextBox 7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" y="18432779"/>
          <a:ext cx="9997440" cy="109204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lnSpc>
              <a:spcPts val="1200"/>
            </a:lnSpc>
          </a:pPr>
          <a:r>
            <a:rPr lang="bg-BG" sz="1200" b="1">
              <a:latin typeface="Times New Roman" panose="02020603050405020304" pitchFamily="18" charset="0"/>
              <a:cs typeface="Times New Roman" panose="02020603050405020304" pitchFamily="18" charset="0"/>
            </a:rPr>
            <a:t>Всеки учител, който работи през учебната 2025/2026 година с книжката „Слънчеви зайчета“ от поредицата „Чуден свят“, получава: </a:t>
          </a:r>
        </a:p>
        <a:p>
          <a:pPr algn="ctr">
            <a:lnSpc>
              <a:spcPts val="1200"/>
            </a:lnSpc>
          </a:pPr>
          <a:endParaRPr lang="bg-BG" sz="1200" b="1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algn="l">
            <a:lnSpc>
              <a:spcPts val="1200"/>
            </a:lnSpc>
          </a:pPr>
          <a:r>
            <a:rPr lang="en-US" sz="1200" b="1">
              <a:latin typeface="Times New Roman" panose="02020603050405020304" pitchFamily="18" charset="0"/>
              <a:cs typeface="Times New Roman" panose="02020603050405020304" pitchFamily="18" charset="0"/>
            </a:rPr>
            <a:t>                        </a:t>
          </a:r>
          <a:r>
            <a:rPr lang="bg-BG" sz="1200" b="1">
              <a:latin typeface="Times New Roman" panose="02020603050405020304" pitchFamily="18" charset="0"/>
              <a:cs typeface="Times New Roman" panose="02020603050405020304" pitchFamily="18" charset="0"/>
            </a:rPr>
            <a:t>● достъп до електронна книжка;</a:t>
          </a:r>
        </a:p>
        <a:p>
          <a:pPr algn="l">
            <a:lnSpc>
              <a:spcPts val="1200"/>
            </a:lnSpc>
          </a:pPr>
          <a:r>
            <a:rPr lang="en-US" sz="1200" b="1">
              <a:latin typeface="Times New Roman" panose="02020603050405020304" pitchFamily="18" charset="0"/>
              <a:cs typeface="Times New Roman" panose="02020603050405020304" pitchFamily="18" charset="0"/>
            </a:rPr>
            <a:t>                        </a:t>
          </a:r>
          <a:r>
            <a:rPr lang="bg-BG" sz="1200" b="1">
              <a:latin typeface="Times New Roman" panose="02020603050405020304" pitchFamily="18" charset="0"/>
              <a:cs typeface="Times New Roman" panose="02020603050405020304" pitchFamily="18" charset="0"/>
            </a:rPr>
            <a:t>● примерно годишно тематично разпределение (електронен вариант);</a:t>
          </a:r>
        </a:p>
        <a:p>
          <a:pPr algn="l">
            <a:lnSpc>
              <a:spcPts val="1200"/>
            </a:lnSpc>
          </a:pPr>
          <a:r>
            <a:rPr lang="en-US" sz="1200" b="1">
              <a:latin typeface="Times New Roman" panose="02020603050405020304" pitchFamily="18" charset="0"/>
              <a:cs typeface="Times New Roman" panose="02020603050405020304" pitchFamily="18" charset="0"/>
            </a:rPr>
            <a:t>                       </a:t>
          </a:r>
          <a:r>
            <a:rPr lang="en-US" sz="1200" b="1" baseline="0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bg-BG" sz="1200" b="1">
              <a:latin typeface="Times New Roman" panose="02020603050405020304" pitchFamily="18" charset="0"/>
              <a:cs typeface="Times New Roman" panose="02020603050405020304" pitchFamily="18" charset="0"/>
            </a:rPr>
            <a:t>● ръководство за яслена група (електронен вариант).</a:t>
          </a:r>
          <a:endParaRPr lang="en-US" sz="1200" b="1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19844</xdr:colOff>
      <xdr:row>73</xdr:row>
      <xdr:rowOff>0</xdr:rowOff>
    </xdr:from>
    <xdr:to>
      <xdr:col>12</xdr:col>
      <xdr:colOff>1190625</xdr:colOff>
      <xdr:row>74</xdr:row>
      <xdr:rowOff>0</xdr:rowOff>
    </xdr:to>
    <xdr:sp macro="" textlink="">
      <xdr:nvSpPr>
        <xdr:cNvPr id="9" name="TextBox 7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19844" y="20280313"/>
          <a:ext cx="9723437" cy="763984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lnSpc>
              <a:spcPts val="1200"/>
            </a:lnSpc>
          </a:pPr>
          <a:r>
            <a:rPr lang="bg-BG" sz="1200" b="1">
              <a:latin typeface="Times New Roman" panose="02020603050405020304" pitchFamily="18" charset="0"/>
              <a:cs typeface="Times New Roman" panose="02020603050405020304" pitchFamily="18" charset="0"/>
            </a:rPr>
            <a:t>Допълнително за учителя:</a:t>
          </a:r>
          <a:endParaRPr lang="en-US" sz="1200" b="1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algn="ctr">
            <a:lnSpc>
              <a:spcPts val="1200"/>
            </a:lnSpc>
          </a:pPr>
          <a:endParaRPr lang="bg-BG" sz="1200" b="1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algn="l">
            <a:lnSpc>
              <a:spcPts val="1200"/>
            </a:lnSpc>
          </a:pPr>
          <a:r>
            <a:rPr lang="en-US" sz="1200" b="1">
              <a:latin typeface="Times New Roman" panose="02020603050405020304" pitchFamily="18" charset="0"/>
              <a:cs typeface="Times New Roman" panose="02020603050405020304" pitchFamily="18" charset="0"/>
            </a:rPr>
            <a:t>                        </a:t>
          </a:r>
          <a:r>
            <a:rPr lang="bg-BG" sz="1200" b="1">
              <a:latin typeface="Times New Roman" panose="02020603050405020304" pitchFamily="18" charset="0"/>
              <a:cs typeface="Times New Roman" panose="02020603050405020304" pitchFamily="18" charset="0"/>
            </a:rPr>
            <a:t>● При поръчка на 10 и повече броя от заглавие получавате допълнителен екземпляр за учителя.</a:t>
          </a:r>
        </a:p>
        <a:p>
          <a:pPr algn="l">
            <a:lnSpc>
              <a:spcPts val="1200"/>
            </a:lnSpc>
          </a:pPr>
          <a:r>
            <a:rPr lang="en-US" sz="1200" b="1">
              <a:latin typeface="Times New Roman" panose="02020603050405020304" pitchFamily="18" charset="0"/>
              <a:cs typeface="Times New Roman" panose="02020603050405020304" pitchFamily="18" charset="0"/>
            </a:rPr>
            <a:t>                        </a:t>
          </a:r>
          <a:r>
            <a:rPr lang="bg-BG" sz="1200" b="1">
              <a:latin typeface="Times New Roman" panose="02020603050405020304" pitchFamily="18" charset="0"/>
              <a:cs typeface="Times New Roman" panose="02020603050405020304" pitchFamily="18" charset="0"/>
            </a:rPr>
            <a:t>● При поръчка до 10 броя от заглавие получавате 50% търговска отстъпка при закупуване на 1 брой за учителя.</a:t>
          </a:r>
          <a:endParaRPr lang="en-US" sz="1200" b="1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prosveta.bg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/>
  <dimension ref="A1:AC1048576"/>
  <sheetViews>
    <sheetView showGridLines="0" showRowColHeaders="0" showZeros="0" tabSelected="1" showRuler="0" topLeftCell="B1" zoomScaleNormal="100" zoomScaleSheetLayoutView="100" zoomScalePageLayoutView="96" workbookViewId="0">
      <selection activeCell="B9" sqref="B9:I9"/>
    </sheetView>
  </sheetViews>
  <sheetFormatPr defaultColWidth="0" defaultRowHeight="15.75" zeroHeight="1" x14ac:dyDescent="0.25"/>
  <cols>
    <col min="1" max="1" width="1.5703125" style="3" hidden="1" customWidth="1"/>
    <col min="2" max="2" width="5.42578125" style="1" customWidth="1"/>
    <col min="3" max="3" width="26.42578125" style="1" customWidth="1"/>
    <col min="4" max="4" width="17.7109375" style="1" customWidth="1"/>
    <col min="5" max="5" width="9.5703125" style="1" customWidth="1"/>
    <col min="6" max="6" width="9" style="1" customWidth="1"/>
    <col min="7" max="7" width="8.5703125" style="1" customWidth="1"/>
    <col min="8" max="8" width="12.140625" style="1" customWidth="1"/>
    <col min="9" max="11" width="9.7109375" style="1" customWidth="1"/>
    <col min="12" max="12" width="10.42578125" style="1" customWidth="1"/>
    <col min="13" max="13" width="17.42578125" style="1" customWidth="1"/>
    <col min="14" max="14" width="14" style="1" hidden="1" customWidth="1"/>
    <col min="15" max="15" width="12.7109375" style="1" hidden="1" customWidth="1"/>
    <col min="16" max="16" width="16.42578125" style="1" hidden="1" customWidth="1"/>
    <col min="17" max="17" width="17.140625" style="1" hidden="1" customWidth="1"/>
    <col min="18" max="18" width="15" style="1" hidden="1" customWidth="1"/>
    <col min="19" max="19" width="13.28515625" style="1" hidden="1" customWidth="1"/>
    <col min="20" max="20" width="10.42578125" style="1" hidden="1" customWidth="1"/>
    <col min="21" max="21" width="7.7109375" style="1" hidden="1" customWidth="1"/>
    <col min="22" max="22" width="25.85546875" style="1" hidden="1" customWidth="1"/>
    <col min="23" max="16384" width="9.140625" style="1" hidden="1"/>
  </cols>
  <sheetData>
    <row r="1" spans="1:15" s="2" customFormat="1" ht="30.75" customHeight="1" x14ac:dyDescent="0.25">
      <c r="B1" s="134" t="s">
        <v>6</v>
      </c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O1" s="9"/>
    </row>
    <row r="2" spans="1:15" s="45" customFormat="1" ht="19.5" customHeight="1" x14ac:dyDescent="0.2">
      <c r="A2" s="173" t="s">
        <v>0</v>
      </c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  <c r="O2" s="44"/>
    </row>
    <row r="3" spans="1:15" s="3" customFormat="1" ht="19.5" customHeight="1" x14ac:dyDescent="0.25">
      <c r="A3" s="174" t="s">
        <v>34</v>
      </c>
      <c r="B3" s="174"/>
      <c r="C3" s="174"/>
      <c r="D3" s="174"/>
      <c r="E3" s="174"/>
      <c r="F3" s="174"/>
      <c r="G3" s="174"/>
      <c r="H3" s="174"/>
      <c r="I3" s="174"/>
      <c r="J3" s="174"/>
      <c r="K3" s="174"/>
      <c r="L3" s="174"/>
      <c r="M3" s="174"/>
      <c r="O3" s="9"/>
    </row>
    <row r="4" spans="1:15" s="3" customFormat="1" ht="15.75" customHeight="1" x14ac:dyDescent="0.25">
      <c r="A4" s="59"/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O4" s="46"/>
    </row>
    <row r="5" spans="1:15" s="3" customFormat="1" ht="19.5" customHeight="1" x14ac:dyDescent="0.25">
      <c r="A5" s="175" t="s">
        <v>61</v>
      </c>
      <c r="B5" s="175"/>
      <c r="C5" s="175"/>
      <c r="D5" s="175"/>
      <c r="E5" s="175"/>
      <c r="F5" s="175"/>
      <c r="G5" s="175"/>
      <c r="H5" s="175"/>
      <c r="I5" s="175"/>
      <c r="J5" s="175"/>
      <c r="K5" s="175"/>
      <c r="L5" s="175"/>
      <c r="M5" s="175"/>
    </row>
    <row r="6" spans="1:15" s="3" customFormat="1" ht="24" customHeight="1" x14ac:dyDescent="0.25">
      <c r="A6" s="176" t="s">
        <v>20</v>
      </c>
      <c r="B6" s="176"/>
      <c r="C6" s="176"/>
      <c r="D6" s="176"/>
      <c r="E6" s="176"/>
      <c r="F6" s="176"/>
      <c r="G6" s="176"/>
      <c r="H6" s="176"/>
      <c r="I6" s="176"/>
      <c r="J6" s="176"/>
      <c r="K6" s="176"/>
      <c r="L6" s="176"/>
      <c r="M6" s="176"/>
    </row>
    <row r="7" spans="1:15" s="4" customFormat="1" ht="19.5" customHeight="1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</row>
    <row r="8" spans="1:15" s="4" customFormat="1" ht="30.75" customHeight="1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</row>
    <row r="9" spans="1:15" s="4" customFormat="1" ht="19.5" customHeight="1" x14ac:dyDescent="0.25">
      <c r="A9" s="3"/>
      <c r="B9" s="101" t="s">
        <v>70</v>
      </c>
      <c r="C9" s="101"/>
      <c r="D9" s="101"/>
      <c r="E9" s="101"/>
      <c r="F9" s="101"/>
      <c r="G9" s="101"/>
      <c r="H9" s="101"/>
      <c r="I9" s="101"/>
      <c r="J9" s="47"/>
      <c r="K9" s="47"/>
      <c r="L9" s="47"/>
      <c r="M9" s="47"/>
    </row>
    <row r="10" spans="1:15" s="4" customFormat="1" ht="19.5" customHeight="1" x14ac:dyDescent="0.25">
      <c r="A10" s="3"/>
      <c r="B10" s="133" t="s">
        <v>69</v>
      </c>
      <c r="C10" s="133"/>
      <c r="D10" s="133"/>
      <c r="E10" s="133"/>
      <c r="F10" s="133"/>
      <c r="G10" s="133"/>
      <c r="H10" s="133"/>
      <c r="I10" s="133"/>
      <c r="J10" s="47"/>
      <c r="K10" s="47"/>
      <c r="L10" s="47"/>
      <c r="M10" s="47"/>
    </row>
    <row r="11" spans="1:15" s="4" customFormat="1" ht="19.5" customHeight="1" x14ac:dyDescent="0.25">
      <c r="A11" s="3"/>
      <c r="B11" s="101" t="s">
        <v>68</v>
      </c>
      <c r="C11" s="101"/>
      <c r="D11" s="101"/>
      <c r="E11" s="101"/>
      <c r="F11" s="101"/>
      <c r="G11" s="101"/>
      <c r="H11" s="101"/>
      <c r="I11" s="101"/>
      <c r="J11" s="47"/>
      <c r="K11" s="47"/>
      <c r="L11" s="47"/>
      <c r="M11" s="47"/>
    </row>
    <row r="12" spans="1:15" s="4" customFormat="1" ht="19.5" customHeight="1" x14ac:dyDescent="0.25">
      <c r="A12" s="3"/>
      <c r="B12" s="101" t="s">
        <v>71</v>
      </c>
      <c r="C12" s="101"/>
      <c r="D12" s="101"/>
      <c r="E12" s="101"/>
      <c r="F12" s="101"/>
      <c r="G12" s="101"/>
      <c r="H12" s="101"/>
      <c r="I12" s="101"/>
      <c r="J12" s="47"/>
      <c r="K12" s="47"/>
      <c r="L12" s="47"/>
      <c r="M12" s="47"/>
    </row>
    <row r="13" spans="1:15" s="4" customFormat="1" ht="19.5" customHeight="1" x14ac:dyDescent="0.25">
      <c r="A13" s="3"/>
      <c r="B13" s="101" t="s">
        <v>72</v>
      </c>
      <c r="C13" s="101"/>
      <c r="D13" s="101"/>
      <c r="E13" s="101"/>
      <c r="F13" s="101"/>
      <c r="G13" s="101"/>
      <c r="H13" s="101"/>
      <c r="I13" s="101"/>
      <c r="J13" s="47"/>
      <c r="K13" s="47"/>
      <c r="L13" s="47"/>
      <c r="M13" s="47"/>
    </row>
    <row r="14" spans="1:15" s="4" customFormat="1" ht="19.5" customHeight="1" x14ac:dyDescent="0.25">
      <c r="A14" s="3"/>
      <c r="B14" s="101" t="s">
        <v>73</v>
      </c>
      <c r="C14" s="101"/>
      <c r="D14" s="101"/>
      <c r="E14" s="101"/>
      <c r="F14" s="101"/>
      <c r="G14" s="101"/>
      <c r="H14" s="101"/>
      <c r="I14" s="101"/>
      <c r="J14" s="47"/>
      <c r="K14" s="47"/>
      <c r="L14" s="47"/>
      <c r="M14" s="47"/>
    </row>
    <row r="15" spans="1:15" s="4" customFormat="1" ht="19.5" customHeight="1" x14ac:dyDescent="0.25">
      <c r="A15" s="3"/>
      <c r="B15" s="101" t="s">
        <v>74</v>
      </c>
      <c r="C15" s="101"/>
      <c r="D15" s="101"/>
      <c r="E15" s="101"/>
      <c r="F15" s="101"/>
      <c r="G15" s="101"/>
      <c r="H15" s="101"/>
      <c r="I15" s="101"/>
      <c r="J15" s="47"/>
      <c r="K15" s="47"/>
      <c r="L15" s="47"/>
      <c r="M15" s="47"/>
    </row>
    <row r="16" spans="1:15" s="4" customFormat="1" ht="19.5" customHeight="1" x14ac:dyDescent="0.25">
      <c r="A16" s="3"/>
      <c r="B16" s="101" t="s">
        <v>75</v>
      </c>
      <c r="C16" s="101"/>
      <c r="D16" s="101"/>
      <c r="E16" s="101"/>
      <c r="F16" s="101"/>
      <c r="G16" s="101"/>
      <c r="H16" s="101"/>
      <c r="I16" s="101"/>
      <c r="J16" s="47"/>
      <c r="K16" s="47"/>
      <c r="L16" s="47"/>
      <c r="M16" s="47"/>
    </row>
    <row r="17" spans="1:29" s="4" customFormat="1" ht="19.5" customHeight="1" x14ac:dyDescent="0.25">
      <c r="A17" s="3"/>
      <c r="B17" s="101" t="s">
        <v>76</v>
      </c>
      <c r="C17" s="101"/>
      <c r="D17" s="101"/>
      <c r="E17" s="101"/>
      <c r="F17" s="101"/>
      <c r="G17" s="101"/>
      <c r="H17" s="101"/>
      <c r="I17" s="101"/>
      <c r="J17" s="47"/>
      <c r="K17" s="47"/>
      <c r="L17" s="47"/>
      <c r="M17" s="47"/>
    </row>
    <row r="18" spans="1:29" s="4" customFormat="1" ht="19.5" customHeight="1" x14ac:dyDescent="0.25">
      <c r="A18" s="3"/>
      <c r="B18" s="101" t="s">
        <v>77</v>
      </c>
      <c r="C18" s="101"/>
      <c r="D18" s="101"/>
      <c r="E18" s="101"/>
      <c r="F18" s="101"/>
      <c r="G18" s="101"/>
      <c r="H18" s="101"/>
      <c r="I18" s="101"/>
      <c r="J18" s="47"/>
      <c r="K18" s="47"/>
      <c r="L18" s="47"/>
      <c r="M18" s="47"/>
    </row>
    <row r="19" spans="1:29" s="4" customFormat="1" ht="19.5" customHeight="1" x14ac:dyDescent="0.25">
      <c r="A19" s="3"/>
      <c r="B19" s="101" t="s">
        <v>39</v>
      </c>
      <c r="C19" s="101"/>
      <c r="D19" s="101"/>
      <c r="E19" s="101"/>
      <c r="F19" s="101"/>
      <c r="G19" s="101"/>
      <c r="H19" s="101"/>
      <c r="I19" s="101"/>
      <c r="J19" s="47"/>
      <c r="K19" s="47"/>
      <c r="L19" s="47"/>
      <c r="M19" s="47"/>
    </row>
    <row r="20" spans="1:29" s="4" customFormat="1" ht="19.5" customHeight="1" x14ac:dyDescent="0.25">
      <c r="A20" s="3"/>
      <c r="B20" s="101" t="s">
        <v>40</v>
      </c>
      <c r="C20" s="101"/>
      <c r="D20" s="101"/>
      <c r="E20" s="101"/>
      <c r="F20" s="101"/>
      <c r="G20" s="101"/>
      <c r="H20" s="101"/>
      <c r="I20" s="101"/>
      <c r="J20" s="47"/>
      <c r="K20" s="47"/>
      <c r="L20" s="47"/>
      <c r="M20" s="47"/>
    </row>
    <row r="21" spans="1:29" s="5" customFormat="1" ht="19.5" customHeight="1" x14ac:dyDescent="0.25">
      <c r="A21" s="3"/>
      <c r="B21" s="46"/>
      <c r="C21" s="46"/>
      <c r="D21" s="46"/>
      <c r="E21" s="46"/>
      <c r="F21" s="46"/>
      <c r="G21" s="46"/>
      <c r="H21" s="46"/>
      <c r="I21" s="47"/>
      <c r="J21" s="47"/>
      <c r="K21" s="47"/>
      <c r="L21" s="47"/>
      <c r="M21" s="47"/>
    </row>
    <row r="22" spans="1:29" ht="19.5" customHeight="1" x14ac:dyDescent="0.25">
      <c r="B22" s="46"/>
      <c r="C22" s="46"/>
      <c r="D22" s="46"/>
      <c r="E22" s="46"/>
      <c r="F22" s="46"/>
      <c r="G22" s="46"/>
      <c r="H22" s="46"/>
      <c r="I22" s="47"/>
      <c r="J22" s="47"/>
      <c r="K22" s="47"/>
      <c r="L22" s="47"/>
      <c r="M22" s="47"/>
    </row>
    <row r="23" spans="1:29" ht="19.5" customHeight="1" x14ac:dyDescent="0.25">
      <c r="B23" s="46"/>
      <c r="C23" s="46"/>
      <c r="D23" s="46"/>
      <c r="E23" s="46"/>
      <c r="F23" s="46"/>
      <c r="G23" s="46"/>
      <c r="H23" s="46"/>
      <c r="I23" s="47"/>
      <c r="J23" s="47"/>
      <c r="K23" s="47"/>
      <c r="L23" s="47"/>
      <c r="M23" s="47"/>
    </row>
    <row r="24" spans="1:29" ht="26.25" customHeight="1" x14ac:dyDescent="0.25">
      <c r="B24" s="57" t="s">
        <v>25</v>
      </c>
      <c r="C24" s="58"/>
      <c r="D24" s="24"/>
      <c r="E24" s="78"/>
      <c r="F24" s="79"/>
      <c r="G24" s="79"/>
      <c r="H24" s="79"/>
      <c r="I24" s="47"/>
      <c r="J24" s="47"/>
      <c r="K24" s="47"/>
      <c r="L24" s="47"/>
      <c r="M24" s="47"/>
    </row>
    <row r="25" spans="1:29" ht="26.25" customHeight="1" x14ac:dyDescent="0.25">
      <c r="B25" s="57" t="s">
        <v>24</v>
      </c>
      <c r="C25" s="58"/>
      <c r="D25" s="24"/>
      <c r="E25" s="78"/>
      <c r="F25" s="79"/>
      <c r="G25" s="79"/>
      <c r="H25" s="79"/>
      <c r="I25" s="47"/>
      <c r="J25" s="47"/>
      <c r="K25" s="47"/>
      <c r="L25" s="47"/>
      <c r="M25" s="47"/>
    </row>
    <row r="26" spans="1:29" ht="21.6" customHeight="1" x14ac:dyDescent="0.25">
      <c r="I26" s="47"/>
      <c r="J26" s="47"/>
      <c r="K26" s="47"/>
      <c r="L26" s="47"/>
      <c r="M26" s="47"/>
      <c r="O26" s="47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</row>
    <row r="27" spans="1:29" ht="39.75" customHeight="1" x14ac:dyDescent="0.25">
      <c r="B27" s="46"/>
      <c r="C27" s="46"/>
      <c r="D27" s="46"/>
      <c r="E27" s="46"/>
      <c r="F27" s="46"/>
      <c r="G27" s="46"/>
      <c r="H27" s="46"/>
      <c r="I27" s="47"/>
      <c r="J27" s="47"/>
      <c r="K27" s="47"/>
      <c r="L27" s="47"/>
      <c r="M27" s="47"/>
    </row>
    <row r="28" spans="1:29" customFormat="1" x14ac:dyDescent="0.25">
      <c r="A28" s="34"/>
      <c r="L28" s="35"/>
    </row>
    <row r="29" spans="1:29" customFormat="1" ht="18" customHeight="1" x14ac:dyDescent="0.25">
      <c r="A29" s="34"/>
      <c r="B29" s="178" t="s">
        <v>55</v>
      </c>
      <c r="C29" s="178"/>
      <c r="D29" s="178"/>
      <c r="E29" s="178"/>
      <c r="F29" s="113" t="s">
        <v>43</v>
      </c>
      <c r="G29" s="113"/>
      <c r="H29" s="113"/>
      <c r="I29" s="113"/>
      <c r="J29" s="97"/>
      <c r="K29" s="81"/>
      <c r="L29" s="35"/>
    </row>
    <row r="30" spans="1:29" customFormat="1" ht="15.75" customHeight="1" x14ac:dyDescent="0.25">
      <c r="A30" s="34"/>
      <c r="B30" s="177" t="s">
        <v>44</v>
      </c>
      <c r="C30" s="177"/>
      <c r="D30" s="177"/>
      <c r="E30" s="177"/>
      <c r="F30" s="177"/>
      <c r="G30" s="177"/>
      <c r="H30" s="177"/>
      <c r="I30" s="177"/>
      <c r="J30" s="177"/>
      <c r="K30" s="177"/>
      <c r="L30" s="35"/>
    </row>
    <row r="31" spans="1:29" customFormat="1" x14ac:dyDescent="0.25">
      <c r="A31" s="34"/>
      <c r="B31" s="36"/>
      <c r="C31" s="36"/>
      <c r="D31" s="36"/>
      <c r="E31" s="36"/>
      <c r="F31" s="36"/>
      <c r="G31" s="37"/>
      <c r="H31" s="37"/>
      <c r="I31" s="37"/>
      <c r="J31" s="37"/>
      <c r="K31" s="37"/>
      <c r="L31" s="35"/>
      <c r="M31" s="1"/>
      <c r="O31" s="1"/>
    </row>
    <row r="32" spans="1:29" customFormat="1" x14ac:dyDescent="0.25">
      <c r="A32" s="34"/>
      <c r="B32" s="36"/>
      <c r="C32" s="36"/>
      <c r="D32" s="36"/>
      <c r="E32" s="36"/>
      <c r="F32" s="36"/>
      <c r="G32" s="37"/>
      <c r="H32" s="37"/>
      <c r="I32" s="37"/>
      <c r="J32" s="37"/>
      <c r="K32" s="37"/>
      <c r="L32" s="35"/>
      <c r="M32" s="1"/>
      <c r="O32" s="1"/>
    </row>
    <row r="33" spans="1:15" customFormat="1" x14ac:dyDescent="0.25">
      <c r="A33" s="34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35"/>
    </row>
    <row r="34" spans="1:15" customFormat="1" x14ac:dyDescent="0.25">
      <c r="A34" s="34"/>
      <c r="B34" s="40"/>
      <c r="C34" s="40"/>
      <c r="D34" s="40"/>
      <c r="E34" s="40"/>
      <c r="F34" s="40"/>
      <c r="L34" s="35"/>
    </row>
    <row r="35" spans="1:15" customFormat="1" x14ac:dyDescent="0.25">
      <c r="A35" s="34"/>
      <c r="L35" s="35"/>
    </row>
    <row r="36" spans="1:15" customFormat="1" ht="33" customHeight="1" x14ac:dyDescent="0.25">
      <c r="A36" s="34"/>
      <c r="B36" s="179" t="s">
        <v>65</v>
      </c>
      <c r="C36" s="179"/>
      <c r="D36" s="179"/>
      <c r="E36" s="179"/>
      <c r="F36" s="179"/>
      <c r="G36" s="179"/>
      <c r="H36" s="179"/>
      <c r="I36" s="179"/>
      <c r="J36" s="179"/>
      <c r="K36" s="163" t="s">
        <v>67</v>
      </c>
      <c r="L36" s="163"/>
    </row>
    <row r="37" spans="1:15" customFormat="1" ht="15" customHeight="1" x14ac:dyDescent="0.25">
      <c r="A37" s="34"/>
      <c r="B37" s="1"/>
      <c r="C37" s="10"/>
      <c r="D37" s="10"/>
      <c r="E37" s="10"/>
      <c r="F37" s="10"/>
      <c r="G37" s="1"/>
      <c r="H37" s="1"/>
      <c r="I37" s="1"/>
      <c r="J37" s="164" t="s">
        <v>45</v>
      </c>
      <c r="K37" s="164"/>
      <c r="L37" s="164"/>
      <c r="M37" s="1"/>
      <c r="O37" s="1"/>
    </row>
    <row r="38" spans="1:15" customFormat="1" x14ac:dyDescent="0.25">
      <c r="A38" s="34"/>
      <c r="B38" s="1"/>
      <c r="C38" s="1"/>
      <c r="D38" s="36"/>
      <c r="E38" s="36"/>
      <c r="F38" s="36"/>
      <c r="G38" s="37"/>
      <c r="H38" s="37"/>
      <c r="I38" s="37"/>
      <c r="J38" s="37"/>
      <c r="K38" s="37"/>
      <c r="L38" s="35"/>
      <c r="M38" s="1"/>
      <c r="O38" s="1"/>
    </row>
    <row r="39" spans="1:15" customFormat="1" ht="15" customHeight="1" x14ac:dyDescent="0.25">
      <c r="A39" s="34"/>
      <c r="B39" s="179" t="s">
        <v>46</v>
      </c>
      <c r="C39" s="179"/>
      <c r="D39" s="179"/>
      <c r="E39" s="179"/>
      <c r="F39" s="179"/>
      <c r="G39" s="179"/>
      <c r="H39" s="179"/>
      <c r="I39" s="10"/>
      <c r="J39" s="10"/>
      <c r="K39" s="10"/>
      <c r="L39" s="35"/>
      <c r="M39" s="1"/>
      <c r="O39" s="1"/>
    </row>
    <row r="40" spans="1:15" customFormat="1" x14ac:dyDescent="0.25">
      <c r="A40" s="34"/>
      <c r="L40" s="35"/>
    </row>
    <row r="41" spans="1:15" customFormat="1" ht="20.25" customHeight="1" x14ac:dyDescent="0.25">
      <c r="A41" s="34"/>
      <c r="B41" s="167" t="s">
        <v>47</v>
      </c>
      <c r="C41" s="167"/>
      <c r="D41" s="114" t="s">
        <v>48</v>
      </c>
      <c r="E41" s="114"/>
      <c r="F41" s="114"/>
      <c r="G41" s="114"/>
      <c r="H41" s="114"/>
      <c r="I41" s="114"/>
      <c r="J41" s="114"/>
      <c r="L41" s="35"/>
    </row>
    <row r="42" spans="1:15" customFormat="1" ht="15" customHeight="1" x14ac:dyDescent="0.25">
      <c r="A42" s="34"/>
      <c r="B42" s="1"/>
      <c r="C42" s="41" t="s">
        <v>49</v>
      </c>
      <c r="D42" s="114" t="s">
        <v>48</v>
      </c>
      <c r="E42" s="114"/>
      <c r="F42" s="114"/>
      <c r="G42" s="114"/>
      <c r="H42" s="114"/>
      <c r="I42" s="114"/>
      <c r="J42" s="114"/>
      <c r="L42" s="35"/>
    </row>
    <row r="43" spans="1:15" customFormat="1" x14ac:dyDescent="0.25">
      <c r="A43" s="34"/>
      <c r="B43" s="1"/>
      <c r="C43" s="41" t="s">
        <v>50</v>
      </c>
      <c r="D43" s="114" t="s">
        <v>48</v>
      </c>
      <c r="E43" s="114"/>
      <c r="F43" s="114"/>
      <c r="G43" s="114"/>
      <c r="H43" s="114"/>
      <c r="I43" s="114"/>
      <c r="J43" s="114"/>
      <c r="L43" s="35"/>
    </row>
    <row r="44" spans="1:15" customFormat="1" x14ac:dyDescent="0.25">
      <c r="A44" s="34"/>
      <c r="B44" s="38"/>
      <c r="C44" s="41"/>
      <c r="D44" s="114" t="s">
        <v>63</v>
      </c>
      <c r="E44" s="114"/>
      <c r="F44" s="114"/>
      <c r="G44" s="114"/>
      <c r="H44" s="114"/>
      <c r="I44" s="114"/>
      <c r="J44" s="114"/>
      <c r="K44" s="38"/>
      <c r="L44" s="38"/>
    </row>
    <row r="45" spans="1:15" customFormat="1" x14ac:dyDescent="0.25">
      <c r="A45" s="34"/>
      <c r="B45" s="1"/>
      <c r="C45" s="41" t="s">
        <v>51</v>
      </c>
      <c r="D45" s="169" t="s">
        <v>48</v>
      </c>
      <c r="E45" s="169"/>
      <c r="F45" s="169"/>
      <c r="G45" s="169"/>
      <c r="H45" s="169"/>
      <c r="I45" s="169"/>
      <c r="J45" s="169"/>
      <c r="L45" s="35"/>
    </row>
    <row r="46" spans="1:15" customFormat="1" x14ac:dyDescent="0.25">
      <c r="A46" s="34"/>
      <c r="B46" s="39"/>
      <c r="C46" s="39"/>
      <c r="D46" s="39"/>
      <c r="E46" s="39"/>
      <c r="F46" s="39"/>
      <c r="G46" s="39"/>
      <c r="L46" s="35"/>
    </row>
    <row r="47" spans="1:15" customFormat="1" x14ac:dyDescent="0.25">
      <c r="A47" s="34"/>
      <c r="B47" s="39"/>
      <c r="C47" s="39"/>
      <c r="D47" s="39"/>
      <c r="E47" s="39"/>
      <c r="F47" s="39"/>
      <c r="G47" s="39"/>
      <c r="L47" s="35"/>
    </row>
    <row r="48" spans="1:15" customFormat="1" x14ac:dyDescent="0.25">
      <c r="A48" s="34"/>
      <c r="B48" s="39"/>
      <c r="C48" s="39"/>
      <c r="D48" s="39"/>
      <c r="E48" s="39"/>
      <c r="F48" s="39"/>
      <c r="G48" s="39"/>
      <c r="L48" s="35"/>
    </row>
    <row r="49" spans="1:22" customFormat="1" x14ac:dyDescent="0.25">
      <c r="A49" s="34"/>
      <c r="B49" s="39"/>
      <c r="C49" s="39"/>
      <c r="D49" s="39"/>
      <c r="E49" s="39"/>
      <c r="F49" s="39"/>
      <c r="G49" s="39"/>
      <c r="L49" s="35"/>
    </row>
    <row r="50" spans="1:22" customFormat="1" x14ac:dyDescent="0.25">
      <c r="A50" s="34"/>
      <c r="B50" s="39"/>
      <c r="C50" s="39"/>
      <c r="D50" s="39"/>
      <c r="E50" s="39"/>
      <c r="F50" s="39"/>
      <c r="G50" s="39"/>
      <c r="L50" s="35"/>
    </row>
    <row r="51" spans="1:22" customFormat="1" x14ac:dyDescent="0.25">
      <c r="A51" s="34"/>
      <c r="B51" s="168" t="s">
        <v>66</v>
      </c>
      <c r="C51" s="168"/>
      <c r="D51" s="114" t="s">
        <v>52</v>
      </c>
      <c r="E51" s="114"/>
      <c r="F51" s="38"/>
      <c r="G51" s="38"/>
      <c r="L51" s="35"/>
    </row>
    <row r="52" spans="1:22" customFormat="1" x14ac:dyDescent="0.25">
      <c r="A52" s="34"/>
      <c r="B52" s="42"/>
      <c r="C52" s="1"/>
      <c r="D52" s="104" t="s">
        <v>53</v>
      </c>
      <c r="E52" s="104"/>
      <c r="F52" s="80"/>
      <c r="G52" s="39"/>
      <c r="L52" s="35"/>
    </row>
    <row r="53" spans="1:22" customFormat="1" x14ac:dyDescent="0.25">
      <c r="A53" s="34"/>
      <c r="B53" s="41"/>
      <c r="C53" s="39"/>
      <c r="D53" s="39"/>
      <c r="E53" s="39"/>
      <c r="F53" s="39"/>
      <c r="G53" s="39"/>
      <c r="L53" s="35"/>
    </row>
    <row r="54" spans="1:22" customFormat="1" x14ac:dyDescent="0.25">
      <c r="A54" s="34"/>
      <c r="B54" s="119" t="s">
        <v>78</v>
      </c>
      <c r="C54" s="119"/>
      <c r="D54" s="114" t="s">
        <v>52</v>
      </c>
      <c r="E54" s="114"/>
      <c r="F54" s="38"/>
      <c r="G54" s="39"/>
      <c r="L54" s="35"/>
    </row>
    <row r="55" spans="1:22" customFormat="1" x14ac:dyDescent="0.25">
      <c r="A55" s="34"/>
      <c r="B55" s="1"/>
      <c r="C55" s="1"/>
      <c r="D55" s="104" t="s">
        <v>54</v>
      </c>
      <c r="E55" s="104"/>
      <c r="F55" s="80"/>
      <c r="G55" s="39"/>
      <c r="L55" s="35"/>
    </row>
    <row r="56" spans="1:22" customFormat="1" x14ac:dyDescent="0.25">
      <c r="A56" s="34"/>
      <c r="L56" s="35"/>
    </row>
    <row r="57" spans="1:22" ht="16.899999999999999" customHeight="1" x14ac:dyDescent="0.25">
      <c r="B57" s="180" t="s">
        <v>41</v>
      </c>
      <c r="C57" s="180"/>
      <c r="D57" s="180"/>
      <c r="E57" s="180"/>
      <c r="F57" s="180"/>
      <c r="G57" s="180"/>
      <c r="H57" s="180"/>
      <c r="I57" s="60"/>
      <c r="J57" s="60"/>
      <c r="K57" s="60"/>
      <c r="L57" s="60"/>
      <c r="M57" s="60"/>
    </row>
    <row r="58" spans="1:22" ht="0.6" customHeight="1" x14ac:dyDescent="0.25">
      <c r="B58" s="66"/>
      <c r="C58" s="66"/>
      <c r="D58" s="66"/>
      <c r="E58" s="66"/>
      <c r="F58" s="66"/>
      <c r="G58" s="66"/>
      <c r="H58" s="66"/>
      <c r="I58" s="60"/>
      <c r="J58" s="60"/>
      <c r="K58" s="60"/>
      <c r="L58" s="60"/>
      <c r="M58" s="60"/>
    </row>
    <row r="59" spans="1:22" s="6" customFormat="1" ht="26.25" customHeight="1" x14ac:dyDescent="0.25">
      <c r="A59" s="3" t="s">
        <v>62</v>
      </c>
      <c r="B59" s="130" t="s">
        <v>23</v>
      </c>
      <c r="C59" s="131"/>
      <c r="D59" s="131"/>
      <c r="E59" s="131"/>
      <c r="F59" s="131"/>
      <c r="G59" s="131"/>
      <c r="H59" s="132"/>
      <c r="I59" s="50"/>
      <c r="J59" s="50"/>
      <c r="K59" s="50"/>
      <c r="L59" s="50"/>
      <c r="M59" s="50"/>
    </row>
    <row r="60" spans="1:22" ht="21.75" customHeight="1" x14ac:dyDescent="0.25">
      <c r="B60" s="165" t="s">
        <v>19</v>
      </c>
      <c r="C60" s="166"/>
      <c r="D60" s="165" t="s">
        <v>3</v>
      </c>
      <c r="E60" s="181"/>
      <c r="F60" s="181"/>
      <c r="G60" s="181"/>
      <c r="H60" s="166"/>
      <c r="I60" s="50"/>
      <c r="J60" s="50"/>
      <c r="K60" s="50"/>
      <c r="L60" s="50"/>
      <c r="M60" s="50"/>
    </row>
    <row r="61" spans="1:22" ht="18" customHeight="1" thickBot="1" x14ac:dyDescent="0.3">
      <c r="B61" s="128" t="s">
        <v>33</v>
      </c>
      <c r="C61" s="129"/>
      <c r="D61" s="182" t="s">
        <v>31</v>
      </c>
      <c r="E61" s="183"/>
      <c r="F61" s="183"/>
      <c r="G61" s="183"/>
      <c r="H61" s="184"/>
      <c r="I61" s="50"/>
      <c r="J61" s="50"/>
      <c r="K61" s="50"/>
      <c r="L61" s="50"/>
      <c r="M61" s="50"/>
    </row>
    <row r="62" spans="1:22" ht="26.25" customHeight="1" x14ac:dyDescent="0.25">
      <c r="B62" s="99"/>
      <c r="C62" s="82" t="s">
        <v>2</v>
      </c>
      <c r="D62" s="120" t="s">
        <v>26</v>
      </c>
      <c r="E62" s="121"/>
      <c r="F62" s="120" t="s">
        <v>22</v>
      </c>
      <c r="G62" s="121"/>
      <c r="H62" s="17" t="s">
        <v>30</v>
      </c>
      <c r="I62" s="50"/>
      <c r="J62" s="50"/>
      <c r="K62" s="50"/>
      <c r="L62" s="50"/>
      <c r="M62" s="50"/>
      <c r="O62" s="48"/>
      <c r="P62" s="8"/>
      <c r="R62" s="16" t="s">
        <v>56</v>
      </c>
      <c r="S62" s="170" t="s">
        <v>57</v>
      </c>
      <c r="T62" s="171"/>
      <c r="U62" s="172"/>
      <c r="V62" s="16" t="s">
        <v>58</v>
      </c>
    </row>
    <row r="63" spans="1:22" ht="26.25" customHeight="1" thickBot="1" x14ac:dyDescent="0.3">
      <c r="A63" s="65">
        <v>50210109284</v>
      </c>
      <c r="B63" s="100"/>
      <c r="C63" s="98"/>
      <c r="D63" s="88">
        <v>8.69</v>
      </c>
      <c r="E63" s="83">
        <v>17</v>
      </c>
      <c r="F63" s="126">
        <v>0.2</v>
      </c>
      <c r="G63" s="127"/>
      <c r="H63" s="77">
        <f>D63-(D63*20/100)</f>
        <v>6.952</v>
      </c>
      <c r="I63" s="50"/>
      <c r="J63" s="50"/>
      <c r="K63" s="50"/>
      <c r="L63" s="50"/>
      <c r="M63" s="50"/>
      <c r="O63" s="48"/>
    </row>
    <row r="64" spans="1:22" ht="23.25" customHeight="1" thickBot="1" x14ac:dyDescent="0.3">
      <c r="C64" s="54"/>
      <c r="D64" s="108" t="s">
        <v>59</v>
      </c>
      <c r="E64" s="109"/>
      <c r="F64" s="110"/>
      <c r="G64" s="124">
        <f>C63*H63</f>
        <v>0</v>
      </c>
      <c r="H64" s="125"/>
      <c r="I64" s="50"/>
      <c r="J64" s="50"/>
      <c r="K64" s="50"/>
      <c r="L64" s="50"/>
      <c r="M64" s="50"/>
      <c r="O64" s="89">
        <f>D63</f>
        <v>8.69</v>
      </c>
      <c r="P64" s="90">
        <f>IF(F68=0.5,O64/2,IF(F68=1,0,0))</f>
        <v>0</v>
      </c>
    </row>
    <row r="65" spans="1:18" ht="44.25" customHeight="1" x14ac:dyDescent="0.25">
      <c r="B65" s="106">
        <f>IF($C$63&gt;9,$R$62,IF(AND($C$63&gt;0,$C$63&lt;10),$S$62,0))</f>
        <v>0</v>
      </c>
      <c r="C65" s="106"/>
      <c r="D65" s="106"/>
      <c r="E65" s="106"/>
      <c r="F65" s="106"/>
      <c r="G65" s="106"/>
      <c r="H65" s="56"/>
      <c r="I65" s="54"/>
      <c r="J65" s="54"/>
      <c r="K65" s="54"/>
      <c r="L65" s="54"/>
      <c r="M65" s="54"/>
      <c r="O65" s="7"/>
      <c r="P65" s="23"/>
    </row>
    <row r="66" spans="1:18" ht="28.5" customHeight="1" x14ac:dyDescent="0.25">
      <c r="A66" s="3" t="s">
        <v>62</v>
      </c>
      <c r="B66" s="130" t="s">
        <v>29</v>
      </c>
      <c r="C66" s="131"/>
      <c r="D66" s="131"/>
      <c r="E66" s="131"/>
      <c r="F66" s="131"/>
      <c r="G66" s="131"/>
      <c r="H66" s="132"/>
      <c r="I66" s="18"/>
      <c r="J66" s="54"/>
      <c r="K66" s="54"/>
      <c r="L66" s="54"/>
      <c r="M66" s="54"/>
    </row>
    <row r="67" spans="1:18" ht="21.75" customHeight="1" x14ac:dyDescent="0.25">
      <c r="B67" s="123" t="s">
        <v>19</v>
      </c>
      <c r="C67" s="123"/>
      <c r="D67" s="33" t="s">
        <v>3</v>
      </c>
      <c r="E67" s="33" t="s">
        <v>2</v>
      </c>
      <c r="F67" s="33" t="s">
        <v>64</v>
      </c>
      <c r="G67" s="122" t="s">
        <v>30</v>
      </c>
      <c r="H67" s="122"/>
      <c r="I67" s="18"/>
      <c r="J67" s="54"/>
      <c r="K67" s="54"/>
      <c r="L67" s="54"/>
      <c r="M67" s="54"/>
    </row>
    <row r="68" spans="1:18" ht="35.25" customHeight="1" thickBot="1" x14ac:dyDescent="0.3">
      <c r="A68" s="65">
        <v>50210109284</v>
      </c>
      <c r="B68" s="107" t="s">
        <v>33</v>
      </c>
      <c r="C68" s="107"/>
      <c r="D68" s="68" t="s">
        <v>42</v>
      </c>
      <c r="E68" s="69"/>
      <c r="F68" s="70">
        <f>IF($C$63=0,0,IF(AND($C$63&gt;0,$C$63&lt;10),0.5,IF($C$63&gt;9,1,0)))</f>
        <v>0</v>
      </c>
      <c r="G68" s="84">
        <f>E68*P68</f>
        <v>0</v>
      </c>
      <c r="H68" s="19">
        <f>E68*P69</f>
        <v>0</v>
      </c>
      <c r="I68" s="25"/>
      <c r="J68" s="54"/>
      <c r="K68" s="54"/>
      <c r="L68" s="54"/>
      <c r="M68" s="54"/>
      <c r="O68" s="49" t="s">
        <v>21</v>
      </c>
      <c r="P68" s="91">
        <f>IF(F68=0.5,D63/2,IF(F68=1,0,0))</f>
        <v>0</v>
      </c>
    </row>
    <row r="69" spans="1:18" ht="24" customHeight="1" thickBot="1" x14ac:dyDescent="0.3">
      <c r="B69" s="117">
        <f>IF($C$63&gt;9,$V$62,0)</f>
        <v>0</v>
      </c>
      <c r="C69" s="117"/>
      <c r="D69" s="108" t="s">
        <v>59</v>
      </c>
      <c r="E69" s="109"/>
      <c r="F69" s="110"/>
      <c r="G69" s="111">
        <f>G68</f>
        <v>0</v>
      </c>
      <c r="H69" s="112">
        <f>SUM(G68:G68)</f>
        <v>0</v>
      </c>
      <c r="I69" s="55"/>
      <c r="J69" s="55"/>
      <c r="K69" s="55"/>
      <c r="L69" s="55"/>
      <c r="M69" s="55"/>
      <c r="P69" s="92">
        <f>IF(F68=0.5,E63/2,IF(F68=1,0,0))</f>
        <v>0</v>
      </c>
    </row>
    <row r="70" spans="1:18" ht="41.25" customHeight="1" x14ac:dyDescent="0.25">
      <c r="B70" s="118"/>
      <c r="C70" s="118"/>
      <c r="I70" s="55"/>
      <c r="J70" s="55"/>
      <c r="K70" s="55"/>
      <c r="L70" s="55"/>
      <c r="M70" s="55"/>
    </row>
    <row r="71" spans="1:18" ht="44.25" customHeight="1" x14ac:dyDescent="0.25">
      <c r="J71" s="55"/>
      <c r="K71" s="55"/>
      <c r="L71" s="55"/>
      <c r="M71" s="55"/>
    </row>
    <row r="72" spans="1:18" ht="57.75" customHeight="1" x14ac:dyDescent="0.25">
      <c r="J72" s="55"/>
      <c r="K72" s="55"/>
      <c r="L72" s="55"/>
      <c r="M72" s="55"/>
    </row>
    <row r="73" spans="1:18" ht="31.5" customHeight="1" x14ac:dyDescent="0.2">
      <c r="A73" s="1"/>
      <c r="B73" s="105" t="s">
        <v>36</v>
      </c>
      <c r="C73" s="105"/>
      <c r="D73" s="105"/>
      <c r="E73" s="105"/>
      <c r="F73" s="105"/>
      <c r="G73" s="105"/>
      <c r="H73" s="105"/>
      <c r="I73" s="105"/>
      <c r="J73" s="105"/>
      <c r="K73" s="105"/>
      <c r="L73" s="105"/>
      <c r="M73" s="105"/>
    </row>
    <row r="74" spans="1:18" ht="60" customHeight="1" x14ac:dyDescent="0.25"/>
    <row r="75" spans="1:18" s="6" customFormat="1" ht="27.75" customHeight="1" x14ac:dyDescent="0.2">
      <c r="A75" s="67" t="s">
        <v>28</v>
      </c>
      <c r="B75" s="72"/>
      <c r="C75" s="72"/>
      <c r="D75" s="72"/>
      <c r="E75" s="72"/>
      <c r="F75" s="72"/>
      <c r="G75" s="72"/>
      <c r="H75" s="72"/>
      <c r="I75" s="72"/>
      <c r="J75" s="72"/>
      <c r="K75" s="72"/>
      <c r="L75" s="72"/>
      <c r="M75" s="71"/>
    </row>
    <row r="76" spans="1:18" s="11" customFormat="1" ht="50.25" customHeight="1" x14ac:dyDescent="0.25">
      <c r="B76" s="145" t="s">
        <v>1</v>
      </c>
      <c r="C76" s="145" t="s">
        <v>17</v>
      </c>
      <c r="D76" s="145" t="s">
        <v>3</v>
      </c>
      <c r="E76" s="141" t="s">
        <v>16</v>
      </c>
      <c r="F76" s="142"/>
      <c r="G76" s="147" t="s">
        <v>2</v>
      </c>
      <c r="H76" s="147" t="s">
        <v>35</v>
      </c>
      <c r="I76" s="149" t="s">
        <v>27</v>
      </c>
      <c r="J76" s="150"/>
      <c r="K76" s="150"/>
      <c r="L76" s="151"/>
      <c r="M76" s="152" t="s">
        <v>18</v>
      </c>
    </row>
    <row r="77" spans="1:18" s="12" customFormat="1" ht="24.75" customHeight="1" thickBot="1" x14ac:dyDescent="0.25">
      <c r="A77" s="61"/>
      <c r="B77" s="146"/>
      <c r="C77" s="146"/>
      <c r="D77" s="146"/>
      <c r="E77" s="143"/>
      <c r="F77" s="144"/>
      <c r="G77" s="148"/>
      <c r="H77" s="148"/>
      <c r="I77" s="22" t="s">
        <v>2</v>
      </c>
      <c r="J77" s="31" t="s">
        <v>32</v>
      </c>
      <c r="K77" s="139" t="s">
        <v>26</v>
      </c>
      <c r="L77" s="140"/>
      <c r="M77" s="152"/>
      <c r="O77" s="50"/>
    </row>
    <row r="78" spans="1:18" ht="30.75" thickBot="1" x14ac:dyDescent="0.25">
      <c r="A78" s="74">
        <v>50300409025</v>
      </c>
      <c r="B78" s="14">
        <v>1</v>
      </c>
      <c r="C78" s="20" t="s">
        <v>37</v>
      </c>
      <c r="D78" s="27" t="s">
        <v>38</v>
      </c>
      <c r="E78" s="73">
        <v>6.14</v>
      </c>
      <c r="F78" s="26">
        <v>12</v>
      </c>
      <c r="G78" s="28"/>
      <c r="H78" s="85">
        <f t="shared" ref="H78:H84" si="0">(E78*G78)-(E78*G78*20/100)</f>
        <v>0</v>
      </c>
      <c r="I78" s="29"/>
      <c r="J78" s="30">
        <f t="shared" ref="J78:J84" si="1">IF(I78=0,0,IF(AND(G78&gt;0,G78&lt;10),0.5,IF(G78&gt;9,1,0)))</f>
        <v>0</v>
      </c>
      <c r="K78" s="86">
        <f t="shared" ref="K78:K84" si="2">P78</f>
        <v>0</v>
      </c>
      <c r="L78" s="95">
        <f>R78</f>
        <v>0</v>
      </c>
      <c r="M78" s="86">
        <f>H78+(I78*K78)</f>
        <v>0</v>
      </c>
      <c r="O78" s="93">
        <f t="shared" ref="O78:O84" si="3">E78</f>
        <v>6.14</v>
      </c>
      <c r="P78" s="13">
        <f t="shared" ref="P78:P84" si="4">IF(J78=0.5,O78/2,IF(J78=1,0,0))</f>
        <v>0</v>
      </c>
      <c r="Q78" s="94">
        <f>F78</f>
        <v>12</v>
      </c>
      <c r="R78" s="75">
        <f>IF(J78=0.5,Q78/2,IF(J78=1,0,0))</f>
        <v>0</v>
      </c>
    </row>
    <row r="79" spans="1:18" ht="30.75" customHeight="1" thickBot="1" x14ac:dyDescent="0.25">
      <c r="A79" s="74">
        <v>50000095270</v>
      </c>
      <c r="B79" s="14">
        <v>2</v>
      </c>
      <c r="C79" s="43" t="s">
        <v>4</v>
      </c>
      <c r="D79" s="27" t="s">
        <v>13</v>
      </c>
      <c r="E79" s="73">
        <v>5.01</v>
      </c>
      <c r="F79" s="26">
        <v>9.8000000000000007</v>
      </c>
      <c r="G79" s="28"/>
      <c r="H79" s="85">
        <f t="shared" si="0"/>
        <v>0</v>
      </c>
      <c r="I79" s="29"/>
      <c r="J79" s="30">
        <f t="shared" si="1"/>
        <v>0</v>
      </c>
      <c r="K79" s="86">
        <f t="shared" si="2"/>
        <v>0</v>
      </c>
      <c r="L79" s="95">
        <f t="shared" ref="L79:L84" si="5">R79</f>
        <v>0</v>
      </c>
      <c r="M79" s="86">
        <f t="shared" ref="M79:M84" si="6">H79+(I79*K79)</f>
        <v>0</v>
      </c>
      <c r="O79" s="93">
        <f t="shared" si="3"/>
        <v>5.01</v>
      </c>
      <c r="P79" s="13">
        <f t="shared" si="4"/>
        <v>0</v>
      </c>
      <c r="Q79" s="94">
        <f t="shared" ref="Q79:Q84" si="7">F79</f>
        <v>9.8000000000000007</v>
      </c>
      <c r="R79" s="75">
        <f t="shared" ref="R79:R84" si="8">IF(J79=0.5,Q79/2,IF(J79=1,0,0))</f>
        <v>0</v>
      </c>
    </row>
    <row r="80" spans="1:18" ht="30" customHeight="1" thickBot="1" x14ac:dyDescent="0.25">
      <c r="A80" s="74">
        <v>29900025856</v>
      </c>
      <c r="B80" s="14">
        <v>3</v>
      </c>
      <c r="C80" s="21" t="s">
        <v>5</v>
      </c>
      <c r="D80" s="21" t="s">
        <v>14</v>
      </c>
      <c r="E80" s="73">
        <v>7.16</v>
      </c>
      <c r="F80" s="26">
        <v>14</v>
      </c>
      <c r="G80" s="28"/>
      <c r="H80" s="85">
        <f t="shared" si="0"/>
        <v>0</v>
      </c>
      <c r="I80" s="29"/>
      <c r="J80" s="30">
        <f t="shared" si="1"/>
        <v>0</v>
      </c>
      <c r="K80" s="86">
        <f t="shared" si="2"/>
        <v>0</v>
      </c>
      <c r="L80" s="95">
        <f t="shared" si="5"/>
        <v>0</v>
      </c>
      <c r="M80" s="86">
        <f t="shared" si="6"/>
        <v>0</v>
      </c>
      <c r="O80" s="93">
        <f t="shared" si="3"/>
        <v>7.16</v>
      </c>
      <c r="P80" s="13">
        <f t="shared" si="4"/>
        <v>0</v>
      </c>
      <c r="Q80" s="94">
        <f t="shared" si="7"/>
        <v>14</v>
      </c>
      <c r="R80" s="75">
        <f t="shared" si="8"/>
        <v>0</v>
      </c>
    </row>
    <row r="81" spans="1:18" ht="23.25" customHeight="1" thickBot="1" x14ac:dyDescent="0.25">
      <c r="A81" s="74">
        <v>53000025504</v>
      </c>
      <c r="B81" s="14">
        <v>4</v>
      </c>
      <c r="C81" s="20" t="s">
        <v>8</v>
      </c>
      <c r="D81" s="27" t="s">
        <v>12</v>
      </c>
      <c r="E81" s="73">
        <v>4.55</v>
      </c>
      <c r="F81" s="32">
        <v>8.9</v>
      </c>
      <c r="G81" s="28"/>
      <c r="H81" s="85">
        <f t="shared" si="0"/>
        <v>0</v>
      </c>
      <c r="I81" s="29"/>
      <c r="J81" s="30">
        <f t="shared" si="1"/>
        <v>0</v>
      </c>
      <c r="K81" s="86">
        <f t="shared" si="2"/>
        <v>0</v>
      </c>
      <c r="L81" s="95">
        <f t="shared" si="5"/>
        <v>0</v>
      </c>
      <c r="M81" s="86">
        <f t="shared" si="6"/>
        <v>0</v>
      </c>
      <c r="O81" s="93">
        <f t="shared" si="3"/>
        <v>4.55</v>
      </c>
      <c r="P81" s="13">
        <f t="shared" si="4"/>
        <v>0</v>
      </c>
      <c r="Q81" s="94">
        <f t="shared" si="7"/>
        <v>8.9</v>
      </c>
      <c r="R81" s="75">
        <f t="shared" si="8"/>
        <v>0</v>
      </c>
    </row>
    <row r="82" spans="1:18" ht="19.5" customHeight="1" thickBot="1" x14ac:dyDescent="0.25">
      <c r="A82" s="74">
        <v>53000045506</v>
      </c>
      <c r="B82" s="14">
        <v>5</v>
      </c>
      <c r="C82" s="20" t="s">
        <v>9</v>
      </c>
      <c r="D82" s="27" t="s">
        <v>12</v>
      </c>
      <c r="E82" s="73">
        <v>4.55</v>
      </c>
      <c r="F82" s="32">
        <v>8.9</v>
      </c>
      <c r="G82" s="28"/>
      <c r="H82" s="85">
        <f t="shared" si="0"/>
        <v>0</v>
      </c>
      <c r="I82" s="29"/>
      <c r="J82" s="30">
        <f t="shared" si="1"/>
        <v>0</v>
      </c>
      <c r="K82" s="86">
        <f t="shared" si="2"/>
        <v>0</v>
      </c>
      <c r="L82" s="95">
        <f t="shared" si="5"/>
        <v>0</v>
      </c>
      <c r="M82" s="86">
        <f t="shared" si="6"/>
        <v>0</v>
      </c>
      <c r="O82" s="93">
        <f t="shared" si="3"/>
        <v>4.55</v>
      </c>
      <c r="P82" s="13">
        <f t="shared" si="4"/>
        <v>0</v>
      </c>
      <c r="Q82" s="94">
        <f t="shared" si="7"/>
        <v>8.9</v>
      </c>
      <c r="R82" s="75">
        <f t="shared" si="8"/>
        <v>0</v>
      </c>
    </row>
    <row r="83" spans="1:18" ht="19.5" customHeight="1" thickBot="1" x14ac:dyDescent="0.25">
      <c r="A83" s="74">
        <v>53000015503</v>
      </c>
      <c r="B83" s="14">
        <v>6</v>
      </c>
      <c r="C83" s="20" t="s">
        <v>10</v>
      </c>
      <c r="D83" s="27" t="s">
        <v>12</v>
      </c>
      <c r="E83" s="73">
        <v>4.55</v>
      </c>
      <c r="F83" s="32">
        <v>8.9</v>
      </c>
      <c r="G83" s="28"/>
      <c r="H83" s="85">
        <f t="shared" si="0"/>
        <v>0</v>
      </c>
      <c r="I83" s="29"/>
      <c r="J83" s="30">
        <f t="shared" si="1"/>
        <v>0</v>
      </c>
      <c r="K83" s="86">
        <f t="shared" si="2"/>
        <v>0</v>
      </c>
      <c r="L83" s="95">
        <f t="shared" si="5"/>
        <v>0</v>
      </c>
      <c r="M83" s="86">
        <f t="shared" si="6"/>
        <v>0</v>
      </c>
      <c r="O83" s="93">
        <f t="shared" si="3"/>
        <v>4.55</v>
      </c>
      <c r="P83" s="13">
        <f t="shared" si="4"/>
        <v>0</v>
      </c>
      <c r="Q83" s="94">
        <f t="shared" si="7"/>
        <v>8.9</v>
      </c>
      <c r="R83" s="75">
        <f t="shared" si="8"/>
        <v>0</v>
      </c>
    </row>
    <row r="84" spans="1:18" ht="19.5" customHeight="1" thickBot="1" x14ac:dyDescent="0.25">
      <c r="A84" s="74">
        <v>53000035505</v>
      </c>
      <c r="B84" s="14">
        <v>7</v>
      </c>
      <c r="C84" s="20" t="s">
        <v>11</v>
      </c>
      <c r="D84" s="27" t="s">
        <v>12</v>
      </c>
      <c r="E84" s="73">
        <v>4.55</v>
      </c>
      <c r="F84" s="32">
        <v>8.9</v>
      </c>
      <c r="G84" s="28"/>
      <c r="H84" s="85">
        <f t="shared" si="0"/>
        <v>0</v>
      </c>
      <c r="I84" s="29"/>
      <c r="J84" s="30">
        <f t="shared" si="1"/>
        <v>0</v>
      </c>
      <c r="K84" s="86">
        <f t="shared" si="2"/>
        <v>0</v>
      </c>
      <c r="L84" s="96">
        <f t="shared" si="5"/>
        <v>0</v>
      </c>
      <c r="M84" s="87">
        <f t="shared" si="6"/>
        <v>0</v>
      </c>
      <c r="O84" s="93">
        <f t="shared" si="3"/>
        <v>4.55</v>
      </c>
      <c r="P84" s="13">
        <f t="shared" si="4"/>
        <v>0</v>
      </c>
      <c r="Q84" s="94">
        <f t="shared" si="7"/>
        <v>8.9</v>
      </c>
      <c r="R84" s="75">
        <f t="shared" si="8"/>
        <v>0</v>
      </c>
    </row>
    <row r="85" spans="1:18" ht="30" customHeight="1" thickBot="1" x14ac:dyDescent="0.3">
      <c r="A85" s="62"/>
      <c r="B85" s="63"/>
      <c r="C85" s="63"/>
      <c r="D85" s="63"/>
      <c r="E85" s="63"/>
      <c r="F85" s="63"/>
      <c r="G85" s="63"/>
      <c r="H85" s="63"/>
      <c r="I85" s="161" t="s">
        <v>59</v>
      </c>
      <c r="J85" s="162"/>
      <c r="K85" s="162"/>
      <c r="L85" s="115">
        <f>SUM(M78:M84)</f>
        <v>0</v>
      </c>
      <c r="M85" s="116"/>
      <c r="O85" s="51"/>
    </row>
    <row r="86" spans="1:18" ht="22.5" customHeight="1" thickBot="1" x14ac:dyDescent="0.3">
      <c r="B86" s="52"/>
      <c r="C86" s="52"/>
      <c r="D86" s="52"/>
      <c r="E86" s="52"/>
      <c r="F86" s="52"/>
      <c r="G86" s="52"/>
      <c r="H86" s="52"/>
      <c r="I86" s="64"/>
      <c r="J86" s="64"/>
      <c r="K86" s="64"/>
      <c r="L86" s="64"/>
      <c r="M86" s="64"/>
    </row>
    <row r="87" spans="1:18" ht="17.25" customHeight="1" x14ac:dyDescent="0.25">
      <c r="B87" s="102" t="s">
        <v>7</v>
      </c>
      <c r="C87" s="102"/>
      <c r="D87" s="102"/>
      <c r="E87" s="102"/>
      <c r="F87" s="102"/>
      <c r="G87" s="53"/>
      <c r="H87" s="153" t="s">
        <v>60</v>
      </c>
      <c r="I87" s="154"/>
      <c r="J87" s="157">
        <f>L85+H69+G64</f>
        <v>0</v>
      </c>
      <c r="K87" s="158"/>
      <c r="L87" s="135">
        <f>J87*1.95583</f>
        <v>0</v>
      </c>
      <c r="M87" s="136"/>
    </row>
    <row r="88" spans="1:18" ht="32.25" customHeight="1" thickBot="1" x14ac:dyDescent="0.3">
      <c r="B88" s="103" t="s">
        <v>15</v>
      </c>
      <c r="C88" s="103"/>
      <c r="D88" s="103"/>
      <c r="E88" s="103"/>
      <c r="F88" s="103"/>
      <c r="G88" s="53"/>
      <c r="H88" s="155"/>
      <c r="I88" s="156"/>
      <c r="J88" s="159"/>
      <c r="K88" s="160"/>
      <c r="L88" s="137"/>
      <c r="M88" s="138"/>
      <c r="O88" s="76">
        <f>J87*1.95583</f>
        <v>0</v>
      </c>
      <c r="P88" s="4"/>
    </row>
    <row r="89" spans="1:18" x14ac:dyDescent="0.25"/>
    <row r="65554" ht="30" hidden="1" customHeight="1" x14ac:dyDescent="0.25"/>
    <row r="1048576" ht="60" hidden="1" customHeight="1" x14ac:dyDescent="0.25"/>
  </sheetData>
  <sheetProtection algorithmName="SHA-512" hashValue="mNCS9wrzHnGom4pogzWKycRxHV9pmnePdzEMghTtk429zyeKyDWotBnjCplj/Q416ZcVbCDJmZG9J2YUcGP7fw==" saltValue="jW8mx/3qGXQUVohEW9/4wg==" spinCount="100000" sheet="1" objects="1" scenarios="1" selectLockedCells="1"/>
  <dataConsolidate/>
  <mergeCells count="73">
    <mergeCell ref="S62:U62"/>
    <mergeCell ref="A2:M2"/>
    <mergeCell ref="A3:M3"/>
    <mergeCell ref="A5:M5"/>
    <mergeCell ref="A6:M6"/>
    <mergeCell ref="B30:K30"/>
    <mergeCell ref="B29:E29"/>
    <mergeCell ref="B39:H39"/>
    <mergeCell ref="B57:H57"/>
    <mergeCell ref="D60:H60"/>
    <mergeCell ref="D61:H61"/>
    <mergeCell ref="B11:I11"/>
    <mergeCell ref="B12:I12"/>
    <mergeCell ref="B13:I13"/>
    <mergeCell ref="B14:I14"/>
    <mergeCell ref="B36:J36"/>
    <mergeCell ref="K36:L36"/>
    <mergeCell ref="J37:L37"/>
    <mergeCell ref="B60:C60"/>
    <mergeCell ref="B59:H59"/>
    <mergeCell ref="B41:C41"/>
    <mergeCell ref="B51:C51"/>
    <mergeCell ref="D45:J45"/>
    <mergeCell ref="D51:E51"/>
    <mergeCell ref="D54:E54"/>
    <mergeCell ref="B9:I9"/>
    <mergeCell ref="B10:I10"/>
    <mergeCell ref="B1:M1"/>
    <mergeCell ref="L87:M88"/>
    <mergeCell ref="K77:L77"/>
    <mergeCell ref="E76:F77"/>
    <mergeCell ref="B76:B77"/>
    <mergeCell ref="C76:C77"/>
    <mergeCell ref="D76:D77"/>
    <mergeCell ref="G76:G77"/>
    <mergeCell ref="H76:H77"/>
    <mergeCell ref="I76:L76"/>
    <mergeCell ref="M76:M77"/>
    <mergeCell ref="H87:I88"/>
    <mergeCell ref="J87:K88"/>
    <mergeCell ref="I85:K85"/>
    <mergeCell ref="B15:I15"/>
    <mergeCell ref="B16:I16"/>
    <mergeCell ref="B17:I17"/>
    <mergeCell ref="B18:I18"/>
    <mergeCell ref="L85:M85"/>
    <mergeCell ref="B69:C70"/>
    <mergeCell ref="B54:C54"/>
    <mergeCell ref="D62:E62"/>
    <mergeCell ref="F62:G62"/>
    <mergeCell ref="G67:H67"/>
    <mergeCell ref="B67:C67"/>
    <mergeCell ref="G64:H64"/>
    <mergeCell ref="D64:F64"/>
    <mergeCell ref="F63:G63"/>
    <mergeCell ref="B61:C61"/>
    <mergeCell ref="B66:H66"/>
    <mergeCell ref="B19:I19"/>
    <mergeCell ref="B20:I20"/>
    <mergeCell ref="B87:F87"/>
    <mergeCell ref="B88:F88"/>
    <mergeCell ref="D55:E55"/>
    <mergeCell ref="D52:E52"/>
    <mergeCell ref="B73:M73"/>
    <mergeCell ref="B65:G65"/>
    <mergeCell ref="B68:C68"/>
    <mergeCell ref="D69:F69"/>
    <mergeCell ref="G69:H69"/>
    <mergeCell ref="F29:I29"/>
    <mergeCell ref="D41:J41"/>
    <mergeCell ref="D42:J42"/>
    <mergeCell ref="D43:J43"/>
    <mergeCell ref="D44:J44"/>
  </mergeCells>
  <phoneticPr fontId="11" type="noConversion"/>
  <conditionalFormatting sqref="P68">
    <cfRule type="cellIs" dxfId="0" priority="15" stopIfTrue="1" operator="equal">
      <formula>$S$62</formula>
    </cfRule>
  </conditionalFormatting>
  <dataValidations count="2">
    <dataValidation type="whole" allowBlank="1" showInputMessage="1" showErrorMessage="1" errorTitle="1" error="Може да заявите 1 бр. допълнителен екземпяр за учителя." sqref="E68:F68" xr:uid="{00000000-0002-0000-0000-000000000000}">
      <formula1>0</formula1>
      <formula2>1</formula2>
    </dataValidation>
    <dataValidation type="whole" allowBlank="1" showInputMessage="1" showErrorMessage="1" error="Може да заявите 1 бр. допълнителен екземпяр за учителя." sqref="I78:I84" xr:uid="{00000000-0002-0000-0000-000001000000}">
      <formula1>0</formula1>
      <formula2>1</formula2>
    </dataValidation>
  </dataValidations>
  <hyperlinks>
    <hyperlink ref="A2" r:id="rId1" xr:uid="{00000000-0004-0000-0000-000000000000}"/>
  </hyperlinks>
  <printOptions horizontalCentered="1"/>
  <pageMargins left="0.15748031496062992" right="0.15748031496062992" top="0.35433070866141736" bottom="0.35433070866141736" header="0.31496062992125984" footer="0.31496062992125984"/>
  <pageSetup paperSize="9" fitToHeight="0" orientation="landscape" r:id="rId2"/>
  <headerFooter alignWithMargins="0">
    <oddFooter xml:space="preserve">&amp;C &amp;P&amp;R З&amp;"Times New Roman,Italic"&amp;9аявка за познавателни книжки и помагала  за 2 – 3-годишни деца, живеещи в чужбина </oddFooter>
  </headerFooter>
  <rowBreaks count="2" manualBreakCount="2">
    <brk id="55" max="16383" man="1"/>
    <brk id="72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2-3 години</vt:lpstr>
      <vt:lpstr>'2-3 години'!Print_Area</vt:lpstr>
    </vt:vector>
  </TitlesOfParts>
  <Company>Prosveta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Tania</dc:creator>
  <cp:lastModifiedBy>Gabriela Naydenova</cp:lastModifiedBy>
  <cp:lastPrinted>2025-08-05T09:53:36Z</cp:lastPrinted>
  <dcterms:created xsi:type="dcterms:W3CDTF">2012-02-07T09:27:15Z</dcterms:created>
  <dcterms:modified xsi:type="dcterms:W3CDTF">2026-01-07T11:05:48Z</dcterms:modified>
</cp:coreProperties>
</file>