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16F1112B-D123-43B0-BD45-0838EDF47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-6 год." sheetId="3" r:id="rId1"/>
  </sheets>
  <definedNames>
    <definedName name="_xlnm.Print_Area" localSheetId="0">'5-6 год.'!$A$1:$L$135</definedName>
    <definedName name="_xlnm.Print_Titles" localSheetId="0">'5-6 год.'!$105:$107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9" i="3" l="1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I109" i="3"/>
  <c r="N109" i="3" s="1"/>
  <c r="I110" i="3"/>
  <c r="N110" i="3" s="1"/>
  <c r="I111" i="3"/>
  <c r="N111" i="3" s="1"/>
  <c r="I112" i="3"/>
  <c r="N112" i="3" s="1"/>
  <c r="I113" i="3"/>
  <c r="N113" i="3" s="1"/>
  <c r="I114" i="3"/>
  <c r="N114" i="3" s="1"/>
  <c r="I115" i="3"/>
  <c r="N115" i="3" s="1"/>
  <c r="I116" i="3"/>
  <c r="N116" i="3" s="1"/>
  <c r="I117" i="3"/>
  <c r="N117" i="3" s="1"/>
  <c r="I118" i="3"/>
  <c r="N118" i="3" s="1"/>
  <c r="I119" i="3"/>
  <c r="N119" i="3" s="1"/>
  <c r="I120" i="3"/>
  <c r="N120" i="3" s="1"/>
  <c r="I121" i="3"/>
  <c r="N121" i="3" s="1"/>
  <c r="I122" i="3"/>
  <c r="N122" i="3" s="1"/>
  <c r="I123" i="3"/>
  <c r="N123" i="3" s="1"/>
  <c r="I124" i="3"/>
  <c r="N124" i="3" s="1"/>
  <c r="I125" i="3"/>
  <c r="N125" i="3" s="1"/>
  <c r="M100" i="3"/>
  <c r="M81" i="3"/>
  <c r="M82" i="3"/>
  <c r="J109" i="3" l="1"/>
  <c r="J110" i="3"/>
  <c r="J111" i="3"/>
  <c r="J112" i="3"/>
  <c r="J113" i="3"/>
  <c r="K113" i="3" s="1"/>
  <c r="J114" i="3"/>
  <c r="K114" i="3" s="1"/>
  <c r="J115" i="3"/>
  <c r="K115" i="3" s="1"/>
  <c r="J116" i="3"/>
  <c r="J117" i="3"/>
  <c r="K117" i="3" s="1"/>
  <c r="J118" i="3"/>
  <c r="K118" i="3" s="1"/>
  <c r="J119" i="3"/>
  <c r="K119" i="3" s="1"/>
  <c r="J120" i="3"/>
  <c r="J121" i="3"/>
  <c r="J122" i="3"/>
  <c r="J123" i="3"/>
  <c r="J124" i="3"/>
  <c r="K124" i="3" s="1"/>
  <c r="J125" i="3"/>
  <c r="K125" i="3" s="1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F96" i="3"/>
  <c r="K123" i="3" l="1"/>
  <c r="K112" i="3"/>
  <c r="K122" i="3"/>
  <c r="K121" i="3"/>
  <c r="K120" i="3"/>
  <c r="K116" i="3"/>
  <c r="K111" i="3"/>
  <c r="K110" i="3"/>
  <c r="K109" i="3"/>
  <c r="B84" i="3"/>
  <c r="E79" i="3" l="1"/>
  <c r="M108" i="3" l="1"/>
  <c r="B95" i="3" l="1"/>
  <c r="B101" i="3"/>
  <c r="F74" i="3"/>
  <c r="G108" i="3"/>
  <c r="I108" i="3"/>
  <c r="N108" i="3" s="1"/>
  <c r="J108" i="3" s="1"/>
  <c r="B78" i="3"/>
  <c r="E100" i="3"/>
  <c r="N100" i="3" s="1"/>
  <c r="F100" i="3" s="1"/>
  <c r="E83" i="3"/>
  <c r="N81" i="3" s="1"/>
  <c r="N82" i="3" l="1"/>
  <c r="K108" i="3"/>
  <c r="F83" i="3" l="1"/>
  <c r="F84" i="3" s="1"/>
  <c r="K126" i="3"/>
  <c r="J130" i="3" l="1"/>
</calcChain>
</file>

<file path=xl/sharedStrings.xml><?xml version="1.0" encoding="utf-8"?>
<sst xmlns="http://schemas.openxmlformats.org/spreadsheetml/2006/main" count="158" uniqueCount="111">
  <si>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</si>
  <si>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</si>
  <si>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</si>
  <si>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</si>
  <si>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</si>
  <si>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</si>
  <si>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</si>
  <si>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</si>
  <si>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</si>
  <si>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</si>
  <si>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</si>
  <si>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</si>
  <si>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</si>
  <si>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</si>
  <si>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</si>
  <si>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</si>
  <si>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</si>
  <si>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</si>
  <si>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</si>
  <si>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</si>
  <si>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</si>
  <si>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</si>
  <si>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</si>
  <si>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</si>
  <si>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</si>
  <si>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</si>
  <si>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</si>
  <si>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</si>
  <si>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</si>
  <si>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</si>
  <si>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</si>
  <si>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</si>
  <si>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</si>
  <si>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</si>
  <si>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</si>
  <si>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r>
      <t xml:space="preserve">Общ брой групи 5 - 6 години: </t>
    </r>
    <r>
      <rPr>
        <sz val="8"/>
        <rFont val="Times New Roman"/>
        <family val="1"/>
        <charset val="204"/>
      </rPr>
      <t/>
    </r>
  </si>
  <si>
    <t xml:space="preserve">Общ брой деца 5 - 6 години: </t>
  </si>
  <si>
    <t>Комплект „Чуден свят“ за 5 - 6 години</t>
  </si>
  <si>
    <t>Комплект „Ръка за ръка“ за 5 - 6 години</t>
  </si>
  <si>
    <t>В. Ванева, Т. Велинова</t>
  </si>
  <si>
    <t>Р. Генков, О. Занков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</si>
  <si>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</si>
  <si>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</si>
  <si>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</si>
  <si>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</si>
  <si>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</si>
  <si>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</si>
  <si>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</si>
  <si>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</si>
  <si>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</si>
  <si>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</si>
  <si>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</si>
  <si>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</si>
  <si>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</si>
  <si>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</si>
  <si>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</si>
  <si>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</si>
  <si>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</si>
  <si>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</si>
  <si>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</si>
  <si>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</si>
  <si>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</si>
  <si>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Броя и смятам. Уча се да разпознавам фигури и мерки“. Книжка 3 за 5 - 6 години</t>
  </si>
  <si>
    <t>В цената на комплект познавателни книжки е включена търговската отстъпка.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</si>
  <si>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</si>
  <si>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</si>
  <si>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</si>
  <si>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</si>
  <si>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</si>
  <si>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</si>
  <si>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</si>
  <si>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</si>
  <si>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</si>
  <si>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</si>
  <si>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</si>
  <si>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</si>
  <si>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</si>
  <si>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</si>
  <si>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</si>
  <si>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</si>
  <si>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</si>
  <si>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</si>
  <si>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</si>
  <si>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</si>
  <si>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</si>
  <si>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</si>
  <si>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</si>
  <si>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</si>
  <si>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…….......................................</t>
  </si>
  <si>
    <t xml:space="preserve">Държава:      </t>
  </si>
  <si>
    <t>……..............................................................................................................................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</si>
  <si>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</si>
  <si>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</si>
  <si>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</si>
  <si>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</si>
  <si>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………………………...........................................</t>
  </si>
  <si>
    <t>2. BGN/EUR/USD</t>
  </si>
  <si>
    <t>………………………….........................................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</si>
  <si>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</si>
  <si>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>За учителя получавате екземпляр от книжките.
(Mоля, отбележете при необходимост.)</t>
  </si>
  <si>
    <r>
      <t xml:space="preserve">Към комплекта получавате книга за учителя и  </t>
    </r>
    <r>
      <rPr>
        <b/>
        <sz val="10"/>
        <rFont val="Times New Roman"/>
        <family val="1"/>
        <charset val="204"/>
      </rPr>
      <t>музикален диск.</t>
    </r>
  </si>
  <si>
    <t>СУМА С ДДС:</t>
  </si>
  <si>
    <t>СУМA С ДДС:</t>
  </si>
  <si>
    <t>ОБЩО СУМА
 С ДДС:</t>
  </si>
  <si>
    <t>Заявки за помагала за III възрастова група (5 – 6 години)</t>
  </si>
  <si>
    <t>Пъстър свят. Да учим по-лесно български език и литература. 5 – 6 години</t>
  </si>
  <si>
    <t>Е. Тополска, К. Вълева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</si>
  <si>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</t>
    </r>
  </si>
  <si>
    <t>за закупуване на познавателни книжки и помагала за III възрастова група (5 – 6 години)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и „Просвета Азбуки“ ООД</t>
  </si>
  <si>
    <t>В училището на Бухалчето.5 години. Да подготвим детето за писане</t>
  </si>
  <si>
    <t>….......................................................................................................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</si>
</sst>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4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25" fillId="0" borderId="0" xfId="0" applyFont="1" applyAlignment="1">
      <alignment wrapText="1"/>
    </xf>
    <xf numFmtId="2" fontId="3" fillId="0" borderId="0" xfId="0" applyNumberFormat="1" applyFont="1"/>
    <xf numFmtId="0" fontId="30" fillId="0" borderId="0" xfId="0" applyFont="1"/>
    <xf numFmtId="0" fontId="31" fillId="26" borderId="12" xfId="0" applyFont="1" applyFill="1" applyBorder="1" applyAlignment="1">
      <alignment horizontal="center" vertical="center" wrapText="1"/>
    </xf>
    <xf numFmtId="0" fontId="31" fillId="26" borderId="11" xfId="0" applyFont="1" applyFill="1" applyBorder="1" applyAlignment="1">
      <alignment horizontal="left" vertical="center"/>
    </xf>
    <xf numFmtId="1" fontId="31" fillId="0" borderId="11" xfId="0" applyNumberFormat="1" applyFont="1" applyBorder="1" applyAlignment="1" applyProtection="1">
      <alignment horizontal="center" vertical="center"/>
      <protection locked="0"/>
    </xf>
    <xf numFmtId="1" fontId="31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164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 wrapText="1"/>
    </xf>
    <xf numFmtId="164" fontId="33" fillId="0" borderId="13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" fontId="33" fillId="0" borderId="10" xfId="0" applyNumberFormat="1" applyFont="1" applyBorder="1" applyAlignment="1" applyProtection="1">
      <alignment horizontal="center" vertical="center" wrapText="1"/>
      <protection locked="0"/>
    </xf>
    <xf numFmtId="165" fontId="32" fillId="0" borderId="0" xfId="0" applyNumberFormat="1" applyFont="1" applyAlignment="1">
      <alignment vertical="center"/>
    </xf>
    <xf numFmtId="164" fontId="31" fillId="0" borderId="13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" fontId="31" fillId="0" borderId="10" xfId="0" applyNumberFormat="1" applyFont="1" applyBorder="1" applyAlignment="1" applyProtection="1">
      <alignment horizontal="center" vertical="center" wrapText="1"/>
      <protection locked="0"/>
    </xf>
    <xf numFmtId="1" fontId="34" fillId="24" borderId="10" xfId="0" applyNumberFormat="1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64" fontId="33" fillId="0" borderId="24" xfId="0" applyNumberFormat="1" applyFont="1" applyBorder="1" applyAlignment="1">
      <alignment horizontal="center" vertical="center" wrapText="1"/>
    </xf>
    <xf numFmtId="165" fontId="25" fillId="0" borderId="14" xfId="0" applyNumberFormat="1" applyFont="1" applyBorder="1"/>
    <xf numFmtId="0" fontId="31" fillId="0" borderId="24" xfId="0" applyFont="1" applyBorder="1" applyAlignment="1">
      <alignment horizontal="center" vertical="center" wrapText="1"/>
    </xf>
    <xf numFmtId="164" fontId="31" fillId="0" borderId="24" xfId="0" applyNumberFormat="1" applyFont="1" applyBorder="1" applyAlignment="1">
      <alignment horizontal="center" vertical="center" wrapText="1"/>
    </xf>
    <xf numFmtId="0" fontId="1" fillId="27" borderId="12" xfId="0" applyFont="1" applyFill="1" applyBorder="1" applyAlignment="1">
      <alignment vertical="center"/>
    </xf>
    <xf numFmtId="9" fontId="30" fillId="0" borderId="25" xfId="0" applyNumberFormat="1" applyFont="1" applyBorder="1" applyAlignment="1">
      <alignment horizontal="center" vertical="center" wrapText="1"/>
    </xf>
    <xf numFmtId="165" fontId="30" fillId="0" borderId="24" xfId="0" applyNumberFormat="1" applyFont="1" applyBorder="1" applyAlignment="1">
      <alignment horizontal="center" vertical="center" wrapText="1"/>
    </xf>
    <xf numFmtId="0" fontId="35" fillId="27" borderId="15" xfId="0" applyFont="1" applyFill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164" fontId="33" fillId="26" borderId="12" xfId="0" applyNumberFormat="1" applyFont="1" applyFill="1" applyBorder="1" applyAlignment="1">
      <alignment horizontal="right" vertical="center" wrapText="1" indent="1"/>
    </xf>
    <xf numFmtId="165" fontId="36" fillId="26" borderId="10" xfId="0" applyNumberFormat="1" applyFont="1" applyFill="1" applyBorder="1" applyAlignment="1">
      <alignment horizontal="center" vertical="center"/>
    </xf>
    <xf numFmtId="165" fontId="31" fillId="26" borderId="10" xfId="0" applyNumberFormat="1" applyFont="1" applyFill="1" applyBorder="1" applyAlignment="1">
      <alignment horizontal="center" vertical="center"/>
    </xf>
    <xf numFmtId="165" fontId="31" fillId="26" borderId="24" xfId="0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left" vertical="center"/>
    </xf>
    <xf numFmtId="1" fontId="30" fillId="0" borderId="13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vertical="center" wrapText="1"/>
    </xf>
    <xf numFmtId="165" fontId="29" fillId="0" borderId="10" xfId="0" applyNumberFormat="1" applyFont="1" applyBorder="1" applyAlignment="1">
      <alignment horizontal="center" vertical="center"/>
    </xf>
    <xf numFmtId="164" fontId="37" fillId="0" borderId="0" xfId="0" applyNumberFormat="1" applyFont="1" applyAlignment="1">
      <alignment horizontal="left" vertical="center" wrapText="1"/>
    </xf>
    <xf numFmtId="164" fontId="32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vertical="center"/>
    </xf>
    <xf numFmtId="165" fontId="43" fillId="0" borderId="10" xfId="0" applyNumberFormat="1" applyFont="1" applyBorder="1" applyAlignment="1">
      <alignment horizontal="center" vertical="center"/>
    </xf>
    <xf numFmtId="1" fontId="43" fillId="0" borderId="10" xfId="0" applyNumberFormat="1" applyFont="1" applyBorder="1" applyAlignment="1" applyProtection="1">
      <alignment horizontal="center" vertical="center"/>
      <protection locked="0"/>
    </xf>
    <xf numFmtId="9" fontId="43" fillId="24" borderId="10" xfId="0" applyNumberFormat="1" applyFont="1" applyFill="1" applyBorder="1" applyAlignment="1">
      <alignment horizontal="center" vertical="center"/>
    </xf>
    <xf numFmtId="164" fontId="43" fillId="0" borderId="10" xfId="0" applyNumberFormat="1" applyFont="1" applyBorder="1" applyAlignment="1">
      <alignment horizontal="left" vertical="center" wrapText="1"/>
    </xf>
    <xf numFmtId="164" fontId="43" fillId="24" borderId="10" xfId="0" applyNumberFormat="1" applyFont="1" applyFill="1" applyBorder="1" applyAlignment="1">
      <alignment vertical="center" wrapText="1"/>
    </xf>
    <xf numFmtId="0" fontId="43" fillId="24" borderId="10" xfId="0" applyFont="1" applyFill="1" applyBorder="1" applyAlignment="1">
      <alignment vertical="center" wrapText="1"/>
    </xf>
    <xf numFmtId="165" fontId="43" fillId="24" borderId="10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 wrapText="1"/>
    </xf>
    <xf numFmtId="164" fontId="43" fillId="24" borderId="10" xfId="0" applyNumberFormat="1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165" fontId="46" fillId="0" borderId="14" xfId="0" applyNumberFormat="1" applyFont="1" applyBorder="1"/>
    <xf numFmtId="0" fontId="30" fillId="0" borderId="0" xfId="0" applyFont="1" applyAlignment="1">
      <alignment vertical="center"/>
    </xf>
    <xf numFmtId="165" fontId="26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9" fillId="25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164" fontId="30" fillId="0" borderId="0" xfId="0" applyNumberFormat="1" applyFont="1" applyAlignment="1">
      <alignment vertical="center" wrapText="1"/>
    </xf>
    <xf numFmtId="0" fontId="33" fillId="27" borderId="10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3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5" fontId="48" fillId="0" borderId="11" xfId="0" applyNumberFormat="1" applyFont="1" applyBorder="1" applyAlignment="1">
      <alignment horizontal="center" vertical="center"/>
    </xf>
    <xf numFmtId="165" fontId="47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34" applyFont="1" applyFill="1" applyBorder="1" applyAlignment="1" applyProtection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30" fillId="0" borderId="0" xfId="38" applyFont="1" applyAlignment="1">
      <alignment horizontal="center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9" fontId="32" fillId="0" borderId="34" xfId="0" applyNumberFormat="1" applyFont="1" applyBorder="1" applyAlignment="1">
      <alignment horizontal="center" vertical="center" wrapText="1"/>
    </xf>
    <xf numFmtId="165" fontId="32" fillId="25" borderId="33" xfId="0" applyNumberFormat="1" applyFont="1" applyFill="1" applyBorder="1" applyAlignment="1">
      <alignment horizontal="center" vertical="center" wrapText="1"/>
    </xf>
    <xf numFmtId="165" fontId="31" fillId="26" borderId="10" xfId="0" applyNumberFormat="1" applyFont="1" applyFill="1" applyBorder="1" applyAlignment="1">
      <alignment horizontal="right" vertical="center" wrapText="1" indent="1"/>
    </xf>
    <xf numFmtId="164" fontId="31" fillId="0" borderId="0" xfId="0" applyNumberFormat="1" applyFont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0" fillId="0" borderId="0" xfId="38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26" borderId="10" xfId="0" applyFont="1" applyFill="1" applyBorder="1" applyAlignment="1">
      <alignment horizontal="right" vertical="center" wrapText="1" indent="1"/>
    </xf>
    <xf numFmtId="0" fontId="31" fillId="26" borderId="10" xfId="0" applyFont="1" applyFill="1" applyBorder="1" applyAlignment="1">
      <alignment horizontal="right" vertical="center" indent="1"/>
    </xf>
    <xf numFmtId="0" fontId="24" fillId="0" borderId="0" xfId="38" applyFont="1" applyAlignment="1">
      <alignment horizontal="center" vertical="center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164" fontId="38" fillId="26" borderId="10" xfId="0" applyNumberFormat="1" applyFont="1" applyFill="1" applyBorder="1" applyAlignment="1">
      <alignment horizontal="right" vertical="center" wrapText="1"/>
    </xf>
    <xf numFmtId="2" fontId="38" fillId="26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64" fontId="33" fillId="0" borderId="12" xfId="0" applyNumberFormat="1" applyFont="1" applyBorder="1" applyAlignment="1">
      <alignment horizontal="center" vertical="center" wrapText="1"/>
    </xf>
    <xf numFmtId="164" fontId="33" fillId="0" borderId="11" xfId="0" applyNumberFormat="1" applyFont="1" applyBorder="1" applyAlignment="1">
      <alignment horizontal="center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26" borderId="10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4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45" fillId="0" borderId="0" xfId="0" applyFont="1" applyAlignment="1" applyProtection="1">
      <alignment horizontal="center"/>
      <protection locked="0"/>
    </xf>
    <xf numFmtId="0" fontId="4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 applyProtection="1">
      <alignment horizontal="center" vertical="top" wrapText="1"/>
      <protection locked="0"/>
    </xf>
    <xf numFmtId="0" fontId="40" fillId="29" borderId="0" xfId="0" applyFont="1" applyFill="1" applyAlignment="1">
      <alignment horizontal="center" vertical="center" wrapText="1"/>
    </xf>
    <xf numFmtId="0" fontId="41" fillId="0" borderId="0" xfId="34" applyFont="1" applyAlignment="1" applyProtection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165" fontId="33" fillId="26" borderId="10" xfId="0" applyNumberFormat="1" applyFont="1" applyFill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top" wrapText="1"/>
    </xf>
    <xf numFmtId="164" fontId="30" fillId="0" borderId="0" xfId="0" applyNumberFormat="1" applyFont="1" applyAlignment="1">
      <alignment horizontal="center" vertical="top" wrapText="1"/>
    </xf>
    <xf numFmtId="164" fontId="39" fillId="0" borderId="16" xfId="0" applyNumberFormat="1" applyFont="1" applyBorder="1" applyAlignment="1">
      <alignment horizontal="center" vertical="center" wrapText="1"/>
    </xf>
    <xf numFmtId="164" fontId="39" fillId="0" borderId="17" xfId="0" applyNumberFormat="1" applyFont="1" applyBorder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18" xfId="0" applyNumberFormat="1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10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164" fontId="37" fillId="0" borderId="16" xfId="0" applyNumberFormat="1" applyFont="1" applyBorder="1" applyAlignment="1">
      <alignment horizontal="right" wrapText="1"/>
    </xf>
    <xf numFmtId="164" fontId="37" fillId="0" borderId="17" xfId="0" applyNumberFormat="1" applyFont="1" applyBorder="1" applyAlignment="1">
      <alignment horizontal="right" wrapText="1"/>
    </xf>
    <xf numFmtId="164" fontId="37" fillId="0" borderId="0" xfId="0" applyNumberFormat="1" applyFont="1" applyAlignment="1">
      <alignment horizontal="right" wrapText="1"/>
    </xf>
    <xf numFmtId="164" fontId="37" fillId="0" borderId="18" xfId="0" applyNumberFormat="1" applyFont="1" applyBorder="1" applyAlignment="1">
      <alignment horizontal="right" wrapText="1"/>
    </xf>
    <xf numFmtId="0" fontId="30" fillId="0" borderId="0" xfId="38" applyFont="1" applyAlignment="1" applyProtection="1">
      <alignment horizontal="center"/>
      <protection locked="0"/>
    </xf>
    <xf numFmtId="0" fontId="31" fillId="0" borderId="0" xfId="0" applyFont="1" applyAlignment="1">
      <alignment horizontal="left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wrapText="1"/>
    </xf>
    <xf numFmtId="0" fontId="37" fillId="0" borderId="32" xfId="0" applyFont="1" applyBorder="1" applyAlignment="1">
      <alignment horizontal="center" wrapText="1"/>
    </xf>
    <xf numFmtId="0" fontId="33" fillId="28" borderId="26" xfId="0" applyFont="1" applyFill="1" applyBorder="1" applyAlignment="1">
      <alignment vertical="center" wrapText="1"/>
    </xf>
    <xf numFmtId="0" fontId="33" fillId="28" borderId="29" xfId="0" applyFont="1" applyFill="1" applyBorder="1" applyAlignment="1">
      <alignment vertical="center" wrapText="1"/>
    </xf>
    <xf numFmtId="0" fontId="33" fillId="28" borderId="27" xfId="0" applyFont="1" applyFill="1" applyBorder="1" applyAlignment="1">
      <alignment vertical="center" wrapText="1"/>
    </xf>
    <xf numFmtId="164" fontId="30" fillId="0" borderId="10" xfId="0" applyNumberFormat="1" applyFont="1" applyBorder="1" applyAlignment="1">
      <alignment horizontal="left" vertical="center"/>
    </xf>
    <xf numFmtId="164" fontId="33" fillId="0" borderId="16" xfId="0" applyNumberFormat="1" applyFont="1" applyBorder="1" applyAlignment="1">
      <alignment horizontal="center" vertical="center" wrapText="1"/>
    </xf>
    <xf numFmtId="164" fontId="33" fillId="0" borderId="17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18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1" fillId="26" borderId="10" xfId="38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right" vertical="center" wrapText="1" indent="1"/>
    </xf>
    <xf numFmtId="0" fontId="39" fillId="0" borderId="28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28" borderId="26" xfId="0" applyFont="1" applyFill="1" applyBorder="1" applyAlignment="1">
      <alignment vertical="center" wrapText="1"/>
    </xf>
    <xf numFmtId="0" fontId="31" fillId="28" borderId="29" xfId="0" applyFont="1" applyFill="1" applyBorder="1" applyAlignment="1">
      <alignment vertical="center" wrapText="1"/>
    </xf>
    <xf numFmtId="0" fontId="31" fillId="28" borderId="27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11</xdr:row>
      <xdr:rowOff>79643</xdr:rowOff>
    </xdr:from>
    <xdr:to>
      <xdr:col>10</xdr:col>
      <xdr:colOff>803889</xdr:colOff>
      <xdr:row>15</xdr:row>
      <xdr:rowOff>47624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92570" y="2994293"/>
          <a:ext cx="3307694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6</xdr:row>
      <xdr:rowOff>76200</xdr:rowOff>
    </xdr:from>
    <xdr:to>
      <xdr:col>10</xdr:col>
      <xdr:colOff>803889</xdr:colOff>
      <xdr:row>11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92570" y="1990725"/>
          <a:ext cx="3307694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5394</xdr:colOff>
      <xdr:row>69</xdr:row>
      <xdr:rowOff>41257</xdr:rowOff>
    </xdr:from>
    <xdr:to>
      <xdr:col>10</xdr:col>
      <xdr:colOff>803874</xdr:colOff>
      <xdr:row>73</xdr:row>
      <xdr:rowOff>62662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34819" y="9099532"/>
          <a:ext cx="2928305" cy="1278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73</xdr:row>
      <xdr:rowOff>167493</xdr:rowOff>
    </xdr:from>
    <xdr:to>
      <xdr:col>10</xdr:col>
      <xdr:colOff>803819</xdr:colOff>
      <xdr:row>84</xdr:row>
      <xdr:rowOff>38100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7162" y="17579193"/>
          <a:ext cx="2932657" cy="33281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85</xdr:row>
      <xdr:rowOff>380998</xdr:rowOff>
    </xdr:from>
    <xdr:to>
      <xdr:col>10</xdr:col>
      <xdr:colOff>803923</xdr:colOff>
      <xdr:row>92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707995</xdr:colOff>
      <xdr:row>92</xdr:row>
      <xdr:rowOff>76201</xdr:rowOff>
    </xdr:from>
    <xdr:to>
      <xdr:col>10</xdr:col>
      <xdr:colOff>803919</xdr:colOff>
      <xdr:row>95</xdr:row>
      <xdr:rowOff>219075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956395" y="28708351"/>
          <a:ext cx="2943899" cy="13525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6</xdr:col>
      <xdr:colOff>695326</xdr:colOff>
      <xdr:row>95</xdr:row>
      <xdr:rowOff>266700</xdr:rowOff>
    </xdr:from>
    <xdr:to>
      <xdr:col>10</xdr:col>
      <xdr:colOff>790575</xdr:colOff>
      <xdr:row>101</xdr:row>
      <xdr:rowOff>161925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43726" y="30108525"/>
          <a:ext cx="2943224" cy="2181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102</xdr:row>
      <xdr:rowOff>485775</xdr:rowOff>
    </xdr:from>
    <xdr:to>
      <xdr:col>10</xdr:col>
      <xdr:colOff>813428</xdr:colOff>
      <xdr:row>103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29</xdr:row>
      <xdr:rowOff>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CAA6322E-3191-41F3-BA12-4E7C9B242406}"/>
            </a:ext>
          </a:extLst>
        </xdr:cNvPr>
        <xdr:cNvSpPr txBox="1"/>
      </xdr:nvSpPr>
      <xdr:spPr>
        <a:xfrm>
          <a:off x="2666999" y="7067550"/>
          <a:ext cx="443865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EDB1FDA1-B0B2-4F66-8DB1-6374F9683432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F5F6FEA1-CE6E-4E21-B0EF-0D1852F77ADC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352425</xdr:colOff>
      <xdr:row>15</xdr:row>
      <xdr:rowOff>114300</xdr:rowOff>
    </xdr:from>
    <xdr:to>
      <xdr:col>10</xdr:col>
      <xdr:colOff>809625</xdr:colOff>
      <xdr:row>26</xdr:row>
      <xdr:rowOff>57150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0450" y="3952875"/>
          <a:ext cx="3305175" cy="2752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indent="0"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3496</xdr:colOff>
      <xdr:row>63</xdr:row>
      <xdr:rowOff>95542</xdr:rowOff>
    </xdr:from>
    <xdr:to>
      <xdr:col>10</xdr:col>
      <xdr:colOff>801976</xdr:colOff>
      <xdr:row>68</xdr:row>
      <xdr:rowOff>123825</xdr:rowOff>
    </xdr:to>
    <xdr:sp macro="" textlink="">
      <xdr:nvSpPr>
        <xdr:cNvPr id="21" name="Текстово поле 8">
          <a:extLst>
            <a:ext uri="{FF2B5EF4-FFF2-40B4-BE49-F238E27FC236}">
              <a16:creationId xmlns:a16="http://schemas.microsoft.com/office/drawing/2014/main" id="{47D4C819-6E35-4EA6-8120-F301DD691E43}"/>
            </a:ext>
          </a:extLst>
        </xdr:cNvPr>
        <xdr:cNvSpPr txBox="1"/>
      </xdr:nvSpPr>
      <xdr:spPr>
        <a:xfrm>
          <a:off x="7775896" y="14544967"/>
          <a:ext cx="2932080" cy="1504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kumimoji="0" lang="en-US" sz="12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bg-BG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35"/>
  <sheetViews>
    <sheetView showGridLines="0" showRowColHeaders="0" showZeros="0" tabSelected="1" showRuler="0" zoomScaleNormal="100" zoomScaleSheetLayoutView="100" zoomScalePageLayoutView="89" workbookViewId="0">
      <selection activeCell="B11" sqref="B11:F11"/>
    </sheetView>
  </sheetViews>
  <sheetFormatPr defaultColWidth="0" defaultRowHeight="15" zeroHeight="1" x14ac:dyDescent="0.25"/>
  <cols>
    <col min="1" max="1" width="2" style="2" customWidth="1"/>
    <col min="2" max="2" width="3.7109375" style="2" customWidth="1"/>
    <col min="3" max="3" width="48.7109375" style="2" customWidth="1"/>
    <col min="4" max="4" width="24.140625" style="2" customWidth="1"/>
    <col min="5" max="5" width="14.28515625" style="2" customWidth="1"/>
    <col min="6" max="6" width="13" style="7" customWidth="1"/>
    <col min="7" max="7" width="10.7109375" style="3" customWidth="1"/>
    <col min="8" max="8" width="9.5703125" style="2" customWidth="1"/>
    <col min="9" max="9" width="11.85546875" style="2" customWidth="1"/>
    <col min="10" max="10" width="10.5703125" style="2" customWidth="1"/>
    <col min="11" max="11" width="12.85546875" style="2" customWidth="1"/>
    <col min="12" max="16383" width="12.85546875" style="2" hidden="1"/>
    <col min="16384" max="16384" width="1.42578125" style="2" hidden="1" customWidth="1"/>
  </cols>
  <sheetData>
    <row r="1" spans="2:12" s="1" customFormat="1" ht="27" customHeight="1" x14ac:dyDescent="0.25">
      <c r="B1" s="146" t="s">
        <v>13</v>
      </c>
      <c r="C1" s="146"/>
      <c r="D1" s="146"/>
      <c r="E1" s="146"/>
      <c r="F1" s="146"/>
      <c r="G1" s="146"/>
      <c r="H1" s="146"/>
      <c r="I1" s="146"/>
      <c r="J1" s="146"/>
      <c r="K1" s="146"/>
      <c r="L1" s="97"/>
    </row>
    <row r="2" spans="2:12" s="84" customFormat="1" ht="21.75" customHeight="1" x14ac:dyDescent="0.2">
      <c r="B2" s="147" t="s">
        <v>14</v>
      </c>
      <c r="C2" s="147"/>
      <c r="D2" s="147"/>
      <c r="E2" s="147"/>
      <c r="F2" s="147"/>
      <c r="G2" s="147"/>
      <c r="H2" s="147"/>
      <c r="I2" s="147"/>
      <c r="J2" s="147"/>
      <c r="K2" s="147"/>
      <c r="L2" s="98"/>
    </row>
    <row r="3" spans="2:12" s="8" customFormat="1" ht="21.75" customHeight="1" x14ac:dyDescent="0.25">
      <c r="B3" s="148" t="s">
        <v>59</v>
      </c>
      <c r="C3" s="148"/>
      <c r="D3" s="148"/>
      <c r="E3" s="148"/>
      <c r="F3" s="148"/>
      <c r="G3" s="148"/>
      <c r="H3" s="148"/>
      <c r="I3" s="148"/>
      <c r="J3" s="148"/>
      <c r="K3" s="148"/>
      <c r="L3" s="97"/>
    </row>
    <row r="4" spans="2:12" s="8" customFormat="1" ht="15" customHeight="1" x14ac:dyDescent="0.25">
      <c r="B4" s="130" t="s">
        <v>108</v>
      </c>
      <c r="C4" s="130"/>
      <c r="D4" s="130"/>
      <c r="E4" s="130"/>
      <c r="F4" s="130"/>
      <c r="G4" s="130"/>
      <c r="H4" s="130"/>
      <c r="I4" s="130"/>
      <c r="J4" s="130"/>
      <c r="K4" s="130"/>
      <c r="L4" s="88"/>
    </row>
    <row r="5" spans="2:12" s="8" customFormat="1" ht="15" customHeight="1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88"/>
    </row>
    <row r="6" spans="2:12" s="8" customFormat="1" ht="50.25" customHeight="1" x14ac:dyDescent="0.25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88"/>
    </row>
    <row r="7" spans="2:12" s="8" customFormat="1" ht="15" customHeight="1" x14ac:dyDescent="0.25"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99"/>
    </row>
    <row r="8" spans="2:12" s="8" customFormat="1" ht="15" customHeight="1" x14ac:dyDescent="0.25"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99"/>
    </row>
    <row r="9" spans="2:12" s="8" customFormat="1" ht="22.5" x14ac:dyDescent="0.25"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99"/>
    </row>
    <row r="10" spans="2:12" s="1" customFormat="1" ht="17.100000000000001" customHeight="1" x14ac:dyDescent="0.25"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99"/>
    </row>
    <row r="11" spans="2:12" s="1" customFormat="1" ht="17.100000000000001" customHeight="1" x14ac:dyDescent="0.25">
      <c r="B11" s="136" t="s">
        <v>69</v>
      </c>
      <c r="C11" s="136"/>
      <c r="D11" s="136"/>
      <c r="E11" s="136"/>
      <c r="F11" s="136"/>
      <c r="G11" s="161"/>
      <c r="H11" s="161"/>
      <c r="I11" s="161"/>
      <c r="J11" s="161"/>
      <c r="K11" s="161"/>
      <c r="L11" s="99"/>
    </row>
    <row r="12" spans="2:12" s="1" customFormat="1" ht="17.100000000000001" customHeight="1" x14ac:dyDescent="0.25">
      <c r="B12" s="165" t="s">
        <v>67</v>
      </c>
      <c r="C12" s="165"/>
      <c r="D12" s="165"/>
      <c r="E12" s="165"/>
      <c r="F12" s="165"/>
      <c r="G12" s="161"/>
      <c r="H12" s="161"/>
      <c r="I12" s="161"/>
      <c r="J12" s="161"/>
      <c r="K12" s="161"/>
      <c r="L12" s="99"/>
    </row>
    <row r="13" spans="2:12" s="1" customFormat="1" ht="17.100000000000001" customHeight="1" x14ac:dyDescent="0.25">
      <c r="B13" s="136" t="s">
        <v>68</v>
      </c>
      <c r="C13" s="136"/>
      <c r="D13" s="136"/>
      <c r="E13" s="136"/>
      <c r="F13" s="136"/>
      <c r="G13" s="161"/>
      <c r="H13" s="161"/>
      <c r="I13" s="161"/>
      <c r="J13" s="161"/>
      <c r="K13" s="161"/>
      <c r="L13" s="99"/>
    </row>
    <row r="14" spans="2:12" s="1" customFormat="1" ht="17.100000000000001" customHeight="1" x14ac:dyDescent="0.25">
      <c r="B14" s="136" t="s">
        <v>70</v>
      </c>
      <c r="C14" s="136"/>
      <c r="D14" s="136"/>
      <c r="E14" s="136"/>
      <c r="F14" s="136"/>
      <c r="G14" s="161"/>
      <c r="H14" s="161"/>
      <c r="I14" s="161"/>
      <c r="J14" s="161"/>
      <c r="K14" s="161"/>
      <c r="L14" s="99"/>
    </row>
    <row r="15" spans="2:12" s="1" customFormat="1" ht="17.100000000000001" customHeight="1" x14ac:dyDescent="0.25">
      <c r="B15" s="136" t="s">
        <v>71</v>
      </c>
      <c r="C15" s="136"/>
      <c r="D15" s="136"/>
      <c r="E15" s="136"/>
      <c r="F15" s="136"/>
      <c r="G15" s="161"/>
      <c r="H15" s="161"/>
      <c r="I15" s="161"/>
      <c r="J15" s="161"/>
      <c r="K15" s="161"/>
      <c r="L15" s="99"/>
    </row>
    <row r="16" spans="2:12" s="1" customFormat="1" ht="17.100000000000001" customHeight="1" x14ac:dyDescent="0.25">
      <c r="B16" s="136" t="s">
        <v>107</v>
      </c>
      <c r="C16" s="136"/>
      <c r="D16" s="136"/>
      <c r="E16" s="136"/>
      <c r="F16" s="136"/>
      <c r="G16" s="161"/>
      <c r="H16" s="161"/>
      <c r="I16" s="161"/>
      <c r="J16" s="161"/>
      <c r="K16" s="161"/>
      <c r="L16" s="99"/>
    </row>
    <row r="17" spans="1:12" s="1" customFormat="1" ht="17.100000000000001" customHeight="1" x14ac:dyDescent="0.25">
      <c r="B17" s="136" t="s">
        <v>75</v>
      </c>
      <c r="C17" s="136"/>
      <c r="D17" s="136"/>
      <c r="E17" s="136"/>
      <c r="F17" s="136"/>
      <c r="G17" s="161"/>
      <c r="H17" s="161"/>
      <c r="I17" s="161"/>
      <c r="J17" s="161"/>
      <c r="K17" s="161"/>
      <c r="L17" s="99"/>
    </row>
    <row r="18" spans="1:12" s="1" customFormat="1" ht="17.100000000000001" customHeight="1" x14ac:dyDescent="0.25">
      <c r="B18" s="136" t="s">
        <v>72</v>
      </c>
      <c r="C18" s="136"/>
      <c r="D18" s="136"/>
      <c r="E18" s="136"/>
      <c r="F18" s="136"/>
      <c r="G18" s="161"/>
      <c r="H18" s="161"/>
      <c r="I18" s="161"/>
      <c r="J18" s="161"/>
      <c r="K18" s="161"/>
      <c r="L18" s="99"/>
    </row>
    <row r="19" spans="1:12" s="1" customFormat="1" ht="17.100000000000001" customHeight="1" x14ac:dyDescent="0.25">
      <c r="B19" s="136" t="s">
        <v>73</v>
      </c>
      <c r="C19" s="136"/>
      <c r="D19" s="136"/>
      <c r="E19" s="136"/>
      <c r="F19" s="136"/>
      <c r="G19" s="161"/>
      <c r="H19" s="161"/>
      <c r="I19" s="161"/>
      <c r="J19" s="161"/>
      <c r="K19" s="161"/>
      <c r="L19" s="99"/>
    </row>
    <row r="20" spans="1:12" s="1" customFormat="1" ht="17.100000000000001" customHeight="1" x14ac:dyDescent="0.25">
      <c r="B20" s="136" t="s">
        <v>76</v>
      </c>
      <c r="C20" s="136"/>
      <c r="D20" s="136"/>
      <c r="E20" s="136"/>
      <c r="F20" s="136"/>
      <c r="G20" s="161"/>
      <c r="H20" s="161"/>
      <c r="I20" s="161"/>
      <c r="J20" s="161"/>
      <c r="K20" s="161"/>
      <c r="L20" s="99"/>
    </row>
    <row r="21" spans="1:12" s="1" customFormat="1" ht="17.100000000000001" customHeight="1" x14ac:dyDescent="0.25">
      <c r="B21" s="136" t="s">
        <v>77</v>
      </c>
      <c r="C21" s="136"/>
      <c r="D21" s="136"/>
      <c r="E21" s="136"/>
      <c r="F21" s="136"/>
      <c r="G21" s="161"/>
      <c r="H21" s="161"/>
      <c r="I21" s="161"/>
      <c r="J21" s="161"/>
      <c r="K21" s="161"/>
      <c r="L21" s="99"/>
    </row>
    <row r="22" spans="1:12" s="1" customFormat="1" ht="22.5" x14ac:dyDescent="0.25">
      <c r="B22" s="136" t="s">
        <v>74</v>
      </c>
      <c r="C22" s="136"/>
      <c r="D22" s="136"/>
      <c r="E22" s="136"/>
      <c r="F22" s="136"/>
      <c r="G22" s="161"/>
      <c r="H22" s="161"/>
      <c r="I22" s="161"/>
      <c r="J22" s="161"/>
      <c r="K22" s="161"/>
      <c r="L22" s="99"/>
    </row>
    <row r="23" spans="1:12" s="1" customFormat="1" ht="22.5" x14ac:dyDescent="0.25">
      <c r="B23" s="164"/>
      <c r="C23" s="164"/>
      <c r="D23" s="164"/>
      <c r="E23" s="164"/>
      <c r="F23" s="164"/>
      <c r="G23" s="161"/>
      <c r="H23" s="161"/>
      <c r="I23" s="161"/>
      <c r="J23" s="161"/>
      <c r="K23" s="161"/>
      <c r="L23" s="99"/>
    </row>
    <row r="24" spans="1:12" s="1" customFormat="1" ht="22.5" x14ac:dyDescent="0.25">
      <c r="B24" s="164"/>
      <c r="C24" s="164"/>
      <c r="D24" s="164"/>
      <c r="E24" s="164"/>
      <c r="F24" s="164"/>
      <c r="G24" s="161"/>
      <c r="H24" s="161"/>
      <c r="I24" s="161"/>
      <c r="J24" s="161"/>
      <c r="K24" s="161"/>
      <c r="L24" s="99"/>
    </row>
    <row r="25" spans="1:12" s="1" customFormat="1" ht="25.5" customHeight="1" x14ac:dyDescent="0.25">
      <c r="B25" s="12"/>
      <c r="C25" s="13" t="s">
        <v>35</v>
      </c>
      <c r="D25" s="14"/>
      <c r="E25" s="163"/>
      <c r="F25" s="164"/>
      <c r="G25" s="161"/>
      <c r="H25" s="161"/>
      <c r="I25" s="161"/>
      <c r="J25" s="161"/>
      <c r="K25" s="161"/>
      <c r="L25" s="99"/>
    </row>
    <row r="26" spans="1:12" s="1" customFormat="1" ht="29.25" customHeight="1" x14ac:dyDescent="0.25">
      <c r="B26" s="12"/>
      <c r="C26" s="13" t="s">
        <v>36</v>
      </c>
      <c r="D26" s="15"/>
      <c r="E26" s="163"/>
      <c r="F26" s="164"/>
      <c r="G26" s="161"/>
      <c r="H26" s="161"/>
      <c r="I26" s="161"/>
      <c r="J26" s="161"/>
      <c r="K26" s="161"/>
      <c r="L26" s="99"/>
    </row>
    <row r="27" spans="1:12" s="1" customFormat="1" ht="20.25" customHeight="1" x14ac:dyDescent="0.25">
      <c r="B27" s="162"/>
      <c r="C27" s="162"/>
      <c r="D27" s="162"/>
      <c r="E27" s="162"/>
      <c r="F27" s="162"/>
      <c r="G27" s="161"/>
      <c r="H27" s="161"/>
      <c r="I27" s="161"/>
      <c r="J27" s="161"/>
      <c r="K27" s="161"/>
      <c r="L27" s="99"/>
    </row>
    <row r="28" spans="1:12" s="1" customFormat="1" ht="15" customHeight="1" x14ac:dyDescent="0.25">
      <c r="B28" s="174"/>
      <c r="C28" s="174"/>
      <c r="D28" s="174"/>
      <c r="E28" s="174"/>
      <c r="F28" s="174"/>
      <c r="G28" s="174"/>
      <c r="H28" s="174"/>
      <c r="I28" s="174"/>
      <c r="J28" s="11"/>
      <c r="K28" s="11"/>
      <c r="L28" s="11"/>
    </row>
    <row r="29" spans="1:12" x14ac:dyDescent="0.25"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00"/>
    </row>
    <row r="30" spans="1:12" s="64" customFormat="1" ht="23.25" customHeight="1" x14ac:dyDescent="0.25">
      <c r="A30" s="67"/>
      <c r="B30" s="65"/>
      <c r="C30" s="65"/>
      <c r="D30" s="65"/>
      <c r="E30" s="65"/>
      <c r="F30" s="69"/>
      <c r="G30" s="69"/>
      <c r="H30" s="70"/>
      <c r="I30" s="70"/>
      <c r="J30" s="70"/>
    </row>
    <row r="31" spans="1:12" customFormat="1" ht="15.75" x14ac:dyDescent="0.25">
      <c r="A31" s="67"/>
      <c r="J31" s="70"/>
    </row>
    <row r="32" spans="1:12" customFormat="1" ht="21.75" customHeight="1" x14ac:dyDescent="0.25">
      <c r="A32" s="67"/>
      <c r="B32" s="141" t="s">
        <v>87</v>
      </c>
      <c r="C32" s="141"/>
      <c r="D32" s="141"/>
      <c r="E32" s="141"/>
      <c r="F32" s="141"/>
      <c r="G32" s="142" t="s">
        <v>80</v>
      </c>
      <c r="H32" s="142"/>
      <c r="I32" s="142"/>
      <c r="J32" s="142"/>
    </row>
    <row r="33" spans="1:14" customFormat="1" ht="15.75" customHeight="1" x14ac:dyDescent="0.25">
      <c r="A33" s="67"/>
      <c r="B33" s="143" t="s">
        <v>81</v>
      </c>
      <c r="C33" s="143"/>
      <c r="D33" s="143"/>
      <c r="E33" s="143"/>
      <c r="F33" s="143"/>
      <c r="G33" s="143"/>
      <c r="H33" s="143"/>
      <c r="I33" s="143"/>
      <c r="J33" s="143"/>
    </row>
    <row r="34" spans="1:14" customFormat="1" ht="15.75" x14ac:dyDescent="0.25">
      <c r="A34" s="67"/>
      <c r="B34" s="65"/>
      <c r="C34" s="65"/>
      <c r="D34" s="65"/>
      <c r="E34" s="65"/>
      <c r="F34" s="66"/>
      <c r="G34" s="66"/>
      <c r="H34" s="66"/>
      <c r="I34" s="66"/>
      <c r="J34" s="70"/>
      <c r="K34" s="64"/>
      <c r="L34" s="64"/>
      <c r="M34" s="64"/>
      <c r="N34" s="64"/>
    </row>
    <row r="35" spans="1:14" customFormat="1" ht="15.75" x14ac:dyDescent="0.25">
      <c r="A35" s="67"/>
      <c r="B35" s="65"/>
      <c r="C35" s="65"/>
      <c r="D35" s="65"/>
      <c r="E35" s="65"/>
      <c r="F35" s="66"/>
      <c r="G35" s="66"/>
      <c r="H35" s="66"/>
      <c r="I35" s="66"/>
      <c r="J35" s="70"/>
      <c r="K35" s="64"/>
      <c r="L35" s="64"/>
      <c r="M35" s="64"/>
      <c r="N35" s="64"/>
    </row>
    <row r="36" spans="1:14" customFormat="1" ht="15.75" x14ac:dyDescent="0.25">
      <c r="A36" s="67"/>
      <c r="B36" s="71"/>
      <c r="C36" s="71"/>
      <c r="D36" s="71"/>
      <c r="E36" s="71"/>
      <c r="F36" s="71"/>
      <c r="G36" s="71"/>
      <c r="H36" s="71"/>
      <c r="I36" s="71"/>
      <c r="J36" s="70"/>
    </row>
    <row r="37" spans="1:14" customFormat="1" ht="15.75" x14ac:dyDescent="0.25">
      <c r="A37" s="67"/>
      <c r="B37" s="71"/>
      <c r="C37" s="71"/>
      <c r="D37" s="71"/>
      <c r="E37" s="71"/>
      <c r="J37" s="70"/>
    </row>
    <row r="38" spans="1:14" customFormat="1" ht="15.75" x14ac:dyDescent="0.25">
      <c r="A38" s="67"/>
      <c r="J38" s="70"/>
    </row>
    <row r="39" spans="1:14" customFormat="1" ht="15.75" x14ac:dyDescent="0.25">
      <c r="A39" s="67"/>
      <c r="J39" s="70"/>
    </row>
    <row r="40" spans="1:14" customFormat="1" ht="21" customHeight="1" x14ac:dyDescent="0.25">
      <c r="A40" s="67"/>
      <c r="B40" s="144" t="s">
        <v>82</v>
      </c>
      <c r="C40" s="144"/>
      <c r="D40" s="144"/>
      <c r="E40" s="144"/>
      <c r="F40" s="144"/>
      <c r="G40" s="144"/>
      <c r="H40" s="144"/>
      <c r="I40" s="144"/>
      <c r="J40" s="70"/>
    </row>
    <row r="41" spans="1:14" customFormat="1" ht="15" customHeight="1" x14ac:dyDescent="0.25">
      <c r="A41" s="67"/>
      <c r="B41" s="2"/>
      <c r="C41" s="2"/>
      <c r="D41" s="2"/>
      <c r="E41" s="72"/>
      <c r="F41" s="72"/>
      <c r="G41" s="3"/>
      <c r="H41" s="2"/>
      <c r="I41" s="145" t="s">
        <v>88</v>
      </c>
      <c r="J41" s="145"/>
      <c r="K41" s="64"/>
      <c r="L41" s="64"/>
      <c r="M41" s="64"/>
      <c r="N41" s="64"/>
    </row>
    <row r="42" spans="1:14" customFormat="1" ht="15.75" x14ac:dyDescent="0.25">
      <c r="A42" s="67"/>
      <c r="B42" s="73"/>
      <c r="C42" s="2"/>
      <c r="D42" s="2"/>
      <c r="E42" s="65"/>
      <c r="F42" s="66"/>
      <c r="G42" s="3"/>
      <c r="H42" s="2"/>
      <c r="I42" s="140" t="s">
        <v>83</v>
      </c>
      <c r="J42" s="140"/>
      <c r="K42" s="64"/>
      <c r="L42" s="64"/>
      <c r="M42" s="64"/>
      <c r="N42" s="64"/>
    </row>
    <row r="43" spans="1:14" customFormat="1" ht="15.75" x14ac:dyDescent="0.25">
      <c r="A43" s="67"/>
      <c r="J43" s="70"/>
    </row>
    <row r="44" spans="1:14" customFormat="1" ht="15" customHeight="1" x14ac:dyDescent="0.25">
      <c r="A44" s="67"/>
      <c r="B44" s="144" t="s">
        <v>84</v>
      </c>
      <c r="C44" s="144"/>
      <c r="D44" s="144"/>
      <c r="E44" s="144"/>
      <c r="F44" s="144"/>
      <c r="G44" s="144"/>
      <c r="H44" s="144"/>
      <c r="I44" s="144"/>
      <c r="J44" s="70"/>
      <c r="K44" s="64"/>
      <c r="L44" s="64"/>
      <c r="M44" s="64"/>
      <c r="N44" s="64"/>
    </row>
    <row r="45" spans="1:14" customFormat="1" ht="15.75" x14ac:dyDescent="0.25">
      <c r="A45" s="67"/>
      <c r="J45" s="70"/>
    </row>
    <row r="46" spans="1:14" customFormat="1" ht="15" customHeight="1" x14ac:dyDescent="0.25">
      <c r="A46" s="67"/>
      <c r="B46" s="73"/>
      <c r="C46" s="74" t="s">
        <v>89</v>
      </c>
      <c r="D46" s="138" t="s">
        <v>90</v>
      </c>
      <c r="E46" s="138"/>
      <c r="F46" s="138"/>
      <c r="G46" s="138"/>
      <c r="H46" s="138"/>
      <c r="I46" s="138"/>
      <c r="J46" s="70"/>
    </row>
    <row r="47" spans="1:14" customFormat="1" ht="15" customHeight="1" x14ac:dyDescent="0.25">
      <c r="A47" s="67"/>
      <c r="B47" s="73"/>
      <c r="C47" s="75" t="s">
        <v>91</v>
      </c>
      <c r="D47" s="138" t="s">
        <v>90</v>
      </c>
      <c r="E47" s="138"/>
      <c r="F47" s="138"/>
      <c r="G47" s="138"/>
      <c r="H47" s="138"/>
      <c r="I47" s="138"/>
      <c r="J47" s="70"/>
    </row>
    <row r="48" spans="1:14" customFormat="1" ht="15.75" x14ac:dyDescent="0.25">
      <c r="A48" s="67"/>
      <c r="B48" s="73"/>
      <c r="C48" s="74" t="s">
        <v>92</v>
      </c>
      <c r="D48" s="138" t="s">
        <v>90</v>
      </c>
      <c r="E48" s="138"/>
      <c r="F48" s="138"/>
      <c r="G48" s="138"/>
      <c r="H48" s="138"/>
      <c r="I48" s="138"/>
      <c r="J48" s="70"/>
    </row>
    <row r="49" spans="1:12" customFormat="1" ht="15.75" x14ac:dyDescent="0.25">
      <c r="A49" s="67"/>
      <c r="B49" s="2"/>
      <c r="C49" s="139" t="s">
        <v>98</v>
      </c>
      <c r="D49" s="139"/>
      <c r="E49" s="139"/>
      <c r="F49" s="139"/>
      <c r="G49" s="139"/>
      <c r="H49" s="139"/>
      <c r="I49" s="139"/>
      <c r="J49" s="70"/>
    </row>
    <row r="50" spans="1:12" customFormat="1" ht="15.75" x14ac:dyDescent="0.25">
      <c r="A50" s="67"/>
      <c r="B50" s="73"/>
      <c r="C50" s="76" t="s">
        <v>93</v>
      </c>
      <c r="D50" s="138" t="s">
        <v>90</v>
      </c>
      <c r="E50" s="138"/>
      <c r="F50" s="138"/>
      <c r="G50" s="138"/>
      <c r="H50" s="138"/>
      <c r="I50" s="138"/>
      <c r="J50" s="70"/>
    </row>
    <row r="51" spans="1:12" customFormat="1" ht="15.75" x14ac:dyDescent="0.25">
      <c r="A51" s="67"/>
      <c r="B51" s="68"/>
      <c r="C51" s="68"/>
      <c r="D51" s="68"/>
      <c r="E51" s="68"/>
      <c r="F51" s="68"/>
      <c r="J51" s="70"/>
    </row>
    <row r="52" spans="1:12" customFormat="1" ht="15.75" x14ac:dyDescent="0.25">
      <c r="A52" s="67"/>
      <c r="B52" s="68"/>
      <c r="C52" s="68"/>
      <c r="D52" s="68"/>
      <c r="E52" s="68"/>
      <c r="F52" s="68"/>
      <c r="J52" s="70"/>
    </row>
    <row r="53" spans="1:12" customFormat="1" ht="15.75" x14ac:dyDescent="0.25">
      <c r="A53" s="67"/>
      <c r="B53" s="68"/>
      <c r="C53" s="68"/>
      <c r="D53" s="68"/>
      <c r="E53" s="68"/>
      <c r="F53" s="68"/>
      <c r="J53" s="70"/>
    </row>
    <row r="54" spans="1:12" customFormat="1" ht="15.75" x14ac:dyDescent="0.25">
      <c r="A54" s="67"/>
      <c r="B54" s="68"/>
      <c r="C54" s="68"/>
      <c r="D54" s="68"/>
      <c r="E54" s="68"/>
      <c r="F54" s="68"/>
      <c r="J54" s="70"/>
    </row>
    <row r="55" spans="1:12" customFormat="1" ht="15.75" x14ac:dyDescent="0.25">
      <c r="A55" s="67"/>
      <c r="B55" s="68"/>
      <c r="C55" s="68"/>
      <c r="D55" s="68"/>
      <c r="E55" s="68"/>
      <c r="F55" s="68"/>
      <c r="J55" s="70"/>
    </row>
    <row r="56" spans="1:12" customFormat="1" ht="15.75" x14ac:dyDescent="0.25">
      <c r="A56" s="67"/>
      <c r="B56" s="68"/>
      <c r="C56" s="68"/>
      <c r="D56" s="68"/>
      <c r="E56" s="68"/>
      <c r="F56" s="68"/>
      <c r="J56" s="70"/>
    </row>
    <row r="57" spans="1:12" customFormat="1" ht="15.75" x14ac:dyDescent="0.25">
      <c r="A57" s="8"/>
      <c r="B57" s="73"/>
      <c r="C57" s="77" t="s">
        <v>94</v>
      </c>
      <c r="D57" s="138" t="s">
        <v>95</v>
      </c>
      <c r="E57" s="138"/>
      <c r="F57" s="138"/>
      <c r="J57" s="70"/>
    </row>
    <row r="58" spans="1:12" customFormat="1" ht="15.75" x14ac:dyDescent="0.25">
      <c r="A58" s="67"/>
      <c r="B58" s="78"/>
      <c r="C58" s="73"/>
      <c r="D58" s="140" t="s">
        <v>85</v>
      </c>
      <c r="E58" s="140"/>
      <c r="F58" s="140"/>
      <c r="J58" s="70"/>
    </row>
    <row r="59" spans="1:12" customFormat="1" ht="15.75" x14ac:dyDescent="0.25">
      <c r="A59" s="67"/>
      <c r="B59" s="76"/>
      <c r="C59" s="68"/>
      <c r="D59" s="68"/>
      <c r="E59" s="68"/>
      <c r="F59" s="68"/>
      <c r="J59" s="70"/>
    </row>
    <row r="60" spans="1:12" customFormat="1" ht="15.75" x14ac:dyDescent="0.25">
      <c r="A60" s="67"/>
      <c r="B60" s="73"/>
      <c r="C60" s="77" t="s">
        <v>96</v>
      </c>
      <c r="D60" s="138" t="s">
        <v>97</v>
      </c>
      <c r="E60" s="138"/>
      <c r="F60" s="138"/>
      <c r="J60" s="70"/>
    </row>
    <row r="61" spans="1:12" customFormat="1" ht="15.75" x14ac:dyDescent="0.25">
      <c r="A61" s="67"/>
      <c r="B61" s="64"/>
      <c r="C61" s="73"/>
      <c r="D61" s="140" t="s">
        <v>86</v>
      </c>
      <c r="E61" s="140"/>
      <c r="F61" s="140"/>
      <c r="J61" s="70"/>
    </row>
    <row r="62" spans="1:12" customFormat="1" ht="15.75" x14ac:dyDescent="0.25">
      <c r="A62" s="67"/>
      <c r="J62" s="70"/>
    </row>
    <row r="63" spans="1:12" ht="28.5" customHeight="1" x14ac:dyDescent="0.25">
      <c r="B63" s="130" t="s">
        <v>63</v>
      </c>
      <c r="C63" s="130"/>
      <c r="D63" s="130"/>
      <c r="E63" s="130"/>
      <c r="F63" s="130"/>
      <c r="G63" s="130"/>
      <c r="H63" s="130"/>
      <c r="I63" s="130"/>
      <c r="J63" s="130"/>
      <c r="K63" s="130"/>
      <c r="L63" s="88"/>
    </row>
    <row r="64" spans="1:12" ht="24" customHeight="1" x14ac:dyDescent="0.25">
      <c r="B64" s="137" t="s">
        <v>37</v>
      </c>
      <c r="C64" s="137"/>
      <c r="D64" s="137"/>
      <c r="E64" s="137"/>
      <c r="F64" s="137"/>
      <c r="G64" s="116"/>
      <c r="H64" s="116"/>
      <c r="I64" s="116"/>
      <c r="J64" s="116"/>
      <c r="K64" s="116"/>
      <c r="L64" s="101"/>
    </row>
    <row r="65" spans="2:17" ht="33.75" customHeight="1" x14ac:dyDescent="0.25">
      <c r="B65" s="43" t="s">
        <v>0</v>
      </c>
      <c r="C65" s="43" t="s">
        <v>28</v>
      </c>
      <c r="D65" s="122" t="s">
        <v>1</v>
      </c>
      <c r="E65" s="122"/>
      <c r="F65" s="122"/>
      <c r="G65" s="116"/>
      <c r="H65" s="116"/>
      <c r="I65" s="116"/>
      <c r="J65" s="116"/>
      <c r="K65" s="116"/>
      <c r="L65" s="101"/>
    </row>
    <row r="66" spans="2:17" ht="19.5" customHeight="1" x14ac:dyDescent="0.25">
      <c r="B66" s="17">
        <v>1</v>
      </c>
      <c r="C66" s="18" t="s">
        <v>15</v>
      </c>
      <c r="D66" s="149" t="s">
        <v>16</v>
      </c>
      <c r="E66" s="149"/>
      <c r="F66" s="149"/>
      <c r="G66" s="116"/>
      <c r="H66" s="116"/>
      <c r="I66" s="116"/>
      <c r="J66" s="116"/>
      <c r="K66" s="116"/>
      <c r="L66" s="101"/>
    </row>
    <row r="67" spans="2:17" ht="19.5" customHeight="1" x14ac:dyDescent="0.25">
      <c r="B67" s="17">
        <v>2</v>
      </c>
      <c r="C67" s="18" t="s">
        <v>17</v>
      </c>
      <c r="D67" s="149" t="s">
        <v>21</v>
      </c>
      <c r="E67" s="149"/>
      <c r="F67" s="149"/>
      <c r="G67" s="116"/>
      <c r="H67" s="116"/>
      <c r="I67" s="116"/>
      <c r="J67" s="116"/>
      <c r="K67" s="116"/>
      <c r="L67" s="101"/>
    </row>
    <row r="68" spans="2:17" ht="19.5" customHeight="1" x14ac:dyDescent="0.25">
      <c r="B68" s="17">
        <v>3</v>
      </c>
      <c r="C68" s="18" t="s">
        <v>18</v>
      </c>
      <c r="D68" s="190" t="s">
        <v>22</v>
      </c>
      <c r="E68" s="191"/>
      <c r="F68" s="192"/>
      <c r="G68" s="116"/>
      <c r="H68" s="116"/>
      <c r="I68" s="116"/>
      <c r="J68" s="116"/>
      <c r="K68" s="116"/>
      <c r="L68" s="101"/>
    </row>
    <row r="69" spans="2:17" ht="19.7" customHeight="1" x14ac:dyDescent="0.25">
      <c r="B69" s="17">
        <v>4</v>
      </c>
      <c r="C69" s="18" t="s">
        <v>19</v>
      </c>
      <c r="D69" s="149" t="s">
        <v>23</v>
      </c>
      <c r="E69" s="149"/>
      <c r="F69" s="149"/>
      <c r="G69" s="116"/>
      <c r="H69" s="116"/>
      <c r="I69" s="116"/>
      <c r="J69" s="116"/>
      <c r="K69" s="116"/>
      <c r="L69" s="101"/>
    </row>
    <row r="70" spans="2:17" ht="19.7" customHeight="1" x14ac:dyDescent="0.25">
      <c r="B70" s="17">
        <v>5</v>
      </c>
      <c r="C70" s="18" t="s">
        <v>26</v>
      </c>
      <c r="D70" s="149" t="s">
        <v>24</v>
      </c>
      <c r="E70" s="149"/>
      <c r="F70" s="149"/>
      <c r="G70" s="116"/>
      <c r="H70" s="116"/>
      <c r="I70" s="116"/>
      <c r="J70" s="116"/>
      <c r="K70" s="116"/>
      <c r="L70" s="101"/>
    </row>
    <row r="71" spans="2:17" ht="30" customHeight="1" x14ac:dyDescent="0.25">
      <c r="B71" s="17">
        <v>6</v>
      </c>
      <c r="C71" s="19" t="s">
        <v>27</v>
      </c>
      <c r="D71" s="190" t="s">
        <v>24</v>
      </c>
      <c r="E71" s="191"/>
      <c r="F71" s="192"/>
      <c r="G71" s="116"/>
      <c r="H71" s="116"/>
      <c r="I71" s="116"/>
      <c r="J71" s="116"/>
      <c r="K71" s="116"/>
      <c r="L71" s="101"/>
    </row>
    <row r="72" spans="2:17" ht="24.75" customHeight="1" x14ac:dyDescent="0.25">
      <c r="B72" s="16"/>
      <c r="C72" s="131" t="s">
        <v>6</v>
      </c>
      <c r="D72" s="132"/>
      <c r="E72" s="20" t="s">
        <v>10</v>
      </c>
      <c r="F72" s="20" t="s">
        <v>57</v>
      </c>
      <c r="G72" s="116"/>
      <c r="H72" s="116"/>
      <c r="I72" s="116"/>
      <c r="J72" s="116"/>
      <c r="K72" s="116"/>
      <c r="L72" s="101"/>
    </row>
    <row r="73" spans="2:17" ht="23.25" customHeight="1" x14ac:dyDescent="0.25">
      <c r="B73" s="21"/>
      <c r="C73" s="186"/>
      <c r="D73" s="187"/>
      <c r="E73" s="22"/>
      <c r="F73" s="81">
        <v>45.57</v>
      </c>
      <c r="G73" s="116"/>
      <c r="H73" s="116"/>
      <c r="I73" s="116"/>
      <c r="J73" s="116"/>
      <c r="K73" s="116"/>
      <c r="L73" s="101"/>
    </row>
    <row r="74" spans="2:17" ht="29.25" customHeight="1" thickBot="1" x14ac:dyDescent="0.3">
      <c r="B74" s="50"/>
      <c r="C74" s="188"/>
      <c r="D74" s="189"/>
      <c r="E74" s="39" t="s">
        <v>101</v>
      </c>
      <c r="F74" s="40">
        <f>E73*F73</f>
        <v>0</v>
      </c>
      <c r="G74" s="116"/>
      <c r="H74" s="116"/>
      <c r="I74" s="116"/>
      <c r="J74" s="116"/>
      <c r="K74" s="116"/>
      <c r="L74" s="101"/>
    </row>
    <row r="75" spans="2:17" ht="19.5" customHeight="1" x14ac:dyDescent="0.25">
      <c r="B75" s="160"/>
      <c r="C75" s="160"/>
      <c r="D75" s="160"/>
      <c r="E75" s="160"/>
      <c r="F75" s="23"/>
      <c r="G75" s="116"/>
      <c r="H75" s="116"/>
      <c r="I75" s="116"/>
      <c r="J75" s="116"/>
      <c r="K75" s="116"/>
      <c r="L75" s="101"/>
      <c r="M75" s="9" t="s">
        <v>99</v>
      </c>
      <c r="N75" s="193" t="s">
        <v>66</v>
      </c>
      <c r="O75" s="194"/>
      <c r="P75" s="195"/>
      <c r="Q75" s="9" t="s">
        <v>100</v>
      </c>
    </row>
    <row r="76" spans="2:17" ht="19.7" customHeight="1" x14ac:dyDescent="0.25">
      <c r="B76" s="151" t="s">
        <v>42</v>
      </c>
      <c r="C76" s="151"/>
      <c r="D76" s="151"/>
      <c r="E76" s="151"/>
      <c r="F76" s="151"/>
      <c r="G76" s="116"/>
      <c r="H76" s="116"/>
      <c r="I76" s="116"/>
      <c r="J76" s="116"/>
      <c r="K76" s="116"/>
      <c r="L76" s="101"/>
    </row>
    <row r="77" spans="2:17" ht="33.75" customHeight="1" x14ac:dyDescent="0.25">
      <c r="B77" s="166" t="s">
        <v>20</v>
      </c>
      <c r="C77" s="166"/>
      <c r="D77" s="152" t="s">
        <v>25</v>
      </c>
      <c r="E77" s="152"/>
      <c r="F77" s="152"/>
      <c r="G77" s="116"/>
      <c r="H77" s="116"/>
      <c r="I77" s="116"/>
      <c r="J77" s="116"/>
      <c r="K77" s="116"/>
      <c r="L77" s="101"/>
    </row>
    <row r="78" spans="2:17" ht="23.25" customHeight="1" x14ac:dyDescent="0.25">
      <c r="B78" s="169">
        <f>IF($E$73&gt;9,$M$75,IF(AND($E$73&gt;0,$E$73&lt;10),$N$75,0))</f>
        <v>0</v>
      </c>
      <c r="C78" s="169"/>
      <c r="D78" s="170"/>
      <c r="E78" s="24" t="s">
        <v>10</v>
      </c>
      <c r="F78" s="24" t="s">
        <v>56</v>
      </c>
      <c r="G78" s="116"/>
      <c r="H78" s="116"/>
      <c r="I78" s="116"/>
      <c r="J78" s="116"/>
      <c r="K78" s="116"/>
      <c r="L78" s="101"/>
    </row>
    <row r="79" spans="2:17" ht="24.75" customHeight="1" x14ac:dyDescent="0.25">
      <c r="B79" s="171"/>
      <c r="C79" s="171"/>
      <c r="D79" s="172"/>
      <c r="E79" s="46">
        <f>E73</f>
        <v>0</v>
      </c>
      <c r="F79" s="25" t="s">
        <v>41</v>
      </c>
      <c r="G79" s="116"/>
      <c r="H79" s="116"/>
      <c r="I79" s="116"/>
      <c r="J79" s="116"/>
      <c r="K79" s="116"/>
      <c r="L79" s="101"/>
    </row>
    <row r="80" spans="2:17" ht="16.5" customHeight="1" thickBot="1" x14ac:dyDescent="0.3">
      <c r="B80" s="49"/>
      <c r="C80" s="49"/>
      <c r="D80" s="49"/>
      <c r="E80" s="51"/>
      <c r="F80" s="52"/>
      <c r="G80" s="116"/>
      <c r="H80" s="116"/>
      <c r="I80" s="116"/>
      <c r="J80" s="116"/>
      <c r="K80" s="116"/>
      <c r="L80" s="101"/>
    </row>
    <row r="81" spans="2:14" ht="26.25" customHeight="1" thickBot="1" x14ac:dyDescent="0.3">
      <c r="B81" s="182" t="s">
        <v>43</v>
      </c>
      <c r="C81" s="183"/>
      <c r="D81" s="183"/>
      <c r="E81" s="183"/>
      <c r="F81" s="184"/>
      <c r="G81" s="116"/>
      <c r="H81" s="116"/>
      <c r="I81" s="116"/>
      <c r="J81" s="116"/>
      <c r="K81" s="116"/>
      <c r="L81" s="101"/>
      <c r="M81" s="87">
        <f>F73</f>
        <v>45.57</v>
      </c>
      <c r="N81" s="79">
        <f>IF(E83=0.5,M81/2,IF(E82=1,0,0))</f>
        <v>0</v>
      </c>
    </row>
    <row r="82" spans="2:14" ht="19.7" customHeight="1" thickBot="1" x14ac:dyDescent="0.3">
      <c r="B82" s="167" t="s">
        <v>44</v>
      </c>
      <c r="C82" s="168"/>
      <c r="D82" s="29" t="s">
        <v>10</v>
      </c>
      <c r="E82" s="29" t="s">
        <v>45</v>
      </c>
      <c r="F82" s="30" t="s">
        <v>46</v>
      </c>
      <c r="G82" s="116"/>
      <c r="H82" s="116"/>
      <c r="I82" s="116"/>
      <c r="J82" s="116"/>
      <c r="K82" s="116"/>
      <c r="L82" s="101"/>
      <c r="M82" s="87">
        <f>F73</f>
        <v>45.57</v>
      </c>
      <c r="N82" s="79">
        <f>IF(E83=0.5,M81/2,IF(E83=1,0,0))</f>
        <v>0</v>
      </c>
    </row>
    <row r="83" spans="2:14" ht="27.75" customHeight="1" x14ac:dyDescent="0.25">
      <c r="B83" s="133" t="s">
        <v>37</v>
      </c>
      <c r="C83" s="134"/>
      <c r="D83" s="108"/>
      <c r="E83" s="109">
        <f>IF($E$73=0,0,IF(AND($E$73&gt;0,$E$73&lt;10),0.5,IF($E$73&gt;9,1,0)))</f>
        <v>0</v>
      </c>
      <c r="F83" s="110">
        <f>D83*N82</f>
        <v>0</v>
      </c>
      <c r="G83" s="116"/>
      <c r="H83" s="116"/>
      <c r="I83" s="116"/>
      <c r="J83" s="116"/>
      <c r="K83" s="116"/>
      <c r="L83" s="101"/>
      <c r="N83" s="31"/>
    </row>
    <row r="84" spans="2:14" ht="32.25" customHeight="1" x14ac:dyDescent="0.25">
      <c r="B84" s="180">
        <f>IF($E$73&gt;9,$Q$75,IF(AND($E$73&gt;0,$E$73&lt;10),$P$73,0))</f>
        <v>0</v>
      </c>
      <c r="C84" s="181"/>
      <c r="D84" s="197" t="s">
        <v>101</v>
      </c>
      <c r="E84" s="197"/>
      <c r="F84" s="111">
        <f>SUM(F83:F83)</f>
        <v>0</v>
      </c>
      <c r="G84" s="116"/>
      <c r="H84" s="116"/>
      <c r="I84" s="116"/>
      <c r="J84" s="116"/>
      <c r="K84" s="116"/>
      <c r="L84" s="101"/>
    </row>
    <row r="85" spans="2:14" ht="18.75" x14ac:dyDescent="0.25">
      <c r="B85" s="130" t="s">
        <v>66</v>
      </c>
      <c r="C85" s="130"/>
      <c r="D85" s="130"/>
      <c r="E85" s="130"/>
      <c r="F85" s="130"/>
      <c r="G85" s="130"/>
      <c r="H85" s="130"/>
      <c r="I85" s="130"/>
      <c r="J85" s="130"/>
      <c r="K85" s="130"/>
      <c r="L85" s="88"/>
    </row>
    <row r="86" spans="2:14" ht="30.75" customHeight="1" x14ac:dyDescent="0.25">
      <c r="B86" s="154" t="s">
        <v>63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02"/>
    </row>
    <row r="87" spans="2:14" ht="31.15" customHeight="1" x14ac:dyDescent="0.25">
      <c r="B87" s="196" t="s">
        <v>38</v>
      </c>
      <c r="C87" s="196"/>
      <c r="D87" s="196"/>
      <c r="E87" s="196"/>
      <c r="F87" s="196"/>
      <c r="G87" s="116"/>
      <c r="H87" s="116"/>
      <c r="I87" s="116"/>
      <c r="J87" s="116"/>
      <c r="K87" s="116"/>
      <c r="L87" s="101"/>
    </row>
    <row r="88" spans="2:14" ht="31.5" customHeight="1" x14ac:dyDescent="0.25">
      <c r="B88" s="44" t="s">
        <v>0</v>
      </c>
      <c r="C88" s="43" t="s">
        <v>28</v>
      </c>
      <c r="D88" s="204" t="s">
        <v>1</v>
      </c>
      <c r="E88" s="204"/>
      <c r="F88" s="204"/>
      <c r="G88" s="116"/>
      <c r="H88" s="116"/>
      <c r="I88" s="116"/>
      <c r="J88" s="116"/>
      <c r="K88" s="116"/>
      <c r="L88" s="101"/>
    </row>
    <row r="89" spans="2:14" ht="19.7" customHeight="1" x14ac:dyDescent="0.25">
      <c r="B89" s="26">
        <v>1</v>
      </c>
      <c r="C89" s="45" t="s">
        <v>30</v>
      </c>
      <c r="D89" s="185" t="s">
        <v>5</v>
      </c>
      <c r="E89" s="185"/>
      <c r="F89" s="185"/>
      <c r="G89" s="116"/>
      <c r="H89" s="116"/>
      <c r="I89" s="116"/>
      <c r="J89" s="116"/>
      <c r="K89" s="116"/>
      <c r="L89" s="101"/>
    </row>
    <row r="90" spans="2:14" ht="19.7" customHeight="1" x14ac:dyDescent="0.25">
      <c r="B90" s="26">
        <v>2</v>
      </c>
      <c r="C90" s="45" t="s">
        <v>31</v>
      </c>
      <c r="D90" s="185" t="s">
        <v>39</v>
      </c>
      <c r="E90" s="185"/>
      <c r="F90" s="185"/>
      <c r="G90" s="116"/>
      <c r="H90" s="116"/>
      <c r="I90" s="116"/>
      <c r="J90" s="116"/>
      <c r="K90" s="116"/>
      <c r="L90" s="101"/>
    </row>
    <row r="91" spans="2:14" ht="19.7" customHeight="1" x14ac:dyDescent="0.25">
      <c r="B91" s="26">
        <v>3</v>
      </c>
      <c r="C91" s="45" t="s">
        <v>60</v>
      </c>
      <c r="D91" s="185" t="s">
        <v>11</v>
      </c>
      <c r="E91" s="185"/>
      <c r="F91" s="185"/>
      <c r="G91" s="116"/>
      <c r="H91" s="116"/>
      <c r="I91" s="116"/>
      <c r="J91" s="116"/>
      <c r="K91" s="116"/>
      <c r="L91" s="101"/>
    </row>
    <row r="92" spans="2:14" ht="19.7" customHeight="1" x14ac:dyDescent="0.25">
      <c r="B92" s="26">
        <v>4</v>
      </c>
      <c r="C92" s="45" t="s">
        <v>32</v>
      </c>
      <c r="D92" s="185" t="s">
        <v>40</v>
      </c>
      <c r="E92" s="185"/>
      <c r="F92" s="185"/>
      <c r="G92" s="116"/>
      <c r="H92" s="116"/>
      <c r="I92" s="116"/>
      <c r="J92" s="116"/>
      <c r="K92" s="116"/>
      <c r="L92" s="101"/>
    </row>
    <row r="93" spans="2:14" ht="19.7" customHeight="1" x14ac:dyDescent="0.25">
      <c r="B93" s="26">
        <v>5</v>
      </c>
      <c r="C93" s="45" t="s">
        <v>33</v>
      </c>
      <c r="D93" s="185" t="s">
        <v>29</v>
      </c>
      <c r="E93" s="185"/>
      <c r="F93" s="185"/>
      <c r="G93" s="116"/>
      <c r="H93" s="116"/>
      <c r="I93" s="116"/>
      <c r="J93" s="116"/>
      <c r="K93" s="116"/>
      <c r="L93" s="101"/>
    </row>
    <row r="94" spans="2:14" ht="48" customHeight="1" x14ac:dyDescent="0.25">
      <c r="B94" s="151" t="s">
        <v>6</v>
      </c>
      <c r="C94" s="151"/>
      <c r="D94" s="151"/>
      <c r="E94" s="24" t="s">
        <v>10</v>
      </c>
      <c r="F94" s="20" t="s">
        <v>57</v>
      </c>
      <c r="G94" s="116"/>
      <c r="H94" s="116"/>
      <c r="I94" s="116"/>
      <c r="J94" s="116"/>
      <c r="K94" s="116"/>
      <c r="L94" s="101"/>
    </row>
    <row r="95" spans="2:14" ht="27.75" customHeight="1" x14ac:dyDescent="0.25">
      <c r="B95" s="156">
        <f>IF($E$95&gt;9,$M$75,IF(AND($E$95&gt;0,$E$95&lt;10),$N$75,0))</f>
        <v>0</v>
      </c>
      <c r="C95" s="156"/>
      <c r="D95" s="157"/>
      <c r="E95" s="27"/>
      <c r="F95" s="82">
        <v>45.57</v>
      </c>
      <c r="G95" s="116"/>
      <c r="H95" s="116"/>
      <c r="I95" s="116"/>
      <c r="J95" s="116"/>
      <c r="K95" s="116"/>
      <c r="L95" s="101"/>
    </row>
    <row r="96" spans="2:14" ht="36.75" customHeight="1" x14ac:dyDescent="0.25">
      <c r="B96" s="158"/>
      <c r="C96" s="158"/>
      <c r="D96" s="159"/>
      <c r="E96" s="39" t="s">
        <v>101</v>
      </c>
      <c r="F96" s="41">
        <f>E95*F95</f>
        <v>0</v>
      </c>
      <c r="G96" s="116"/>
      <c r="H96" s="116"/>
      <c r="I96" s="116"/>
      <c r="J96" s="116"/>
      <c r="K96" s="116"/>
      <c r="L96" s="101"/>
    </row>
    <row r="97" spans="2:14" ht="35.25" customHeight="1" x14ac:dyDescent="0.25">
      <c r="B97" s="85"/>
      <c r="C97" s="85"/>
      <c r="D97" s="85"/>
      <c r="E97" s="85"/>
      <c r="F97" s="85"/>
      <c r="G97" s="116"/>
      <c r="H97" s="116"/>
      <c r="I97" s="116"/>
      <c r="J97" s="116"/>
      <c r="K97" s="116"/>
      <c r="L97" s="101"/>
    </row>
    <row r="98" spans="2:14" ht="19.7" customHeight="1" x14ac:dyDescent="0.25">
      <c r="B98" s="201" t="s">
        <v>43</v>
      </c>
      <c r="C98" s="202"/>
      <c r="D98" s="202"/>
      <c r="E98" s="202"/>
      <c r="F98" s="203"/>
      <c r="G98" s="116"/>
      <c r="H98" s="116"/>
      <c r="I98" s="116"/>
      <c r="J98" s="116"/>
      <c r="K98" s="116"/>
      <c r="L98" s="101"/>
    </row>
    <row r="99" spans="2:14" ht="31.5" customHeight="1" x14ac:dyDescent="0.25">
      <c r="B99" s="199" t="s">
        <v>44</v>
      </c>
      <c r="C99" s="200"/>
      <c r="D99" s="32" t="s">
        <v>10</v>
      </c>
      <c r="E99" s="32" t="s">
        <v>45</v>
      </c>
      <c r="F99" s="33" t="s">
        <v>46</v>
      </c>
      <c r="G99" s="116"/>
      <c r="H99" s="116"/>
      <c r="I99" s="116"/>
      <c r="J99" s="116"/>
      <c r="K99" s="116"/>
      <c r="L99" s="101"/>
      <c r="M99" s="94"/>
      <c r="N99" s="34"/>
    </row>
    <row r="100" spans="2:14" ht="29.25" customHeight="1" x14ac:dyDescent="0.25">
      <c r="B100" s="120" t="s">
        <v>38</v>
      </c>
      <c r="C100" s="121"/>
      <c r="D100" s="38"/>
      <c r="E100" s="35">
        <f>IF($E$95=0,0,IF(AND($E$95&gt;0,$E$95&lt;10),0.5,IF($E$95&gt;9,1,0)))</f>
        <v>0</v>
      </c>
      <c r="F100" s="36">
        <f>D100*N100</f>
        <v>0</v>
      </c>
      <c r="G100" s="116"/>
      <c r="H100" s="116"/>
      <c r="I100" s="116"/>
      <c r="J100" s="116"/>
      <c r="K100" s="116"/>
      <c r="L100" s="101"/>
      <c r="M100" s="95">
        <f>F95</f>
        <v>45.57</v>
      </c>
      <c r="N100" s="10">
        <f>IF(E100=0.5,M100/2,IF(E100=1,0,0))</f>
        <v>0</v>
      </c>
    </row>
    <row r="101" spans="2:14" ht="27.75" customHeight="1" x14ac:dyDescent="0.25">
      <c r="B101" s="198">
        <f>IF($E$95&gt;9,$Q$75,IF(AND($D$445&gt;0,$E$95&lt;10),$P$95,0))</f>
        <v>0</v>
      </c>
      <c r="C101" s="198"/>
      <c r="D101" s="117" t="s">
        <v>102</v>
      </c>
      <c r="E101" s="117"/>
      <c r="F101" s="42"/>
      <c r="G101" s="116"/>
      <c r="H101" s="116"/>
      <c r="I101" s="116"/>
      <c r="J101" s="116"/>
      <c r="K101" s="116"/>
      <c r="L101" s="101"/>
    </row>
    <row r="102" spans="2:14" ht="15.75" x14ac:dyDescent="0.25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03"/>
    </row>
    <row r="103" spans="2:14" ht="39" customHeight="1" x14ac:dyDescent="0.25">
      <c r="B103" s="153" t="s">
        <v>65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04"/>
    </row>
    <row r="104" spans="2:14" s="5" customFormat="1" ht="89.25" customHeight="1" x14ac:dyDescent="0.25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89"/>
    </row>
    <row r="105" spans="2:14" ht="24.95" customHeight="1" x14ac:dyDescent="0.25">
      <c r="B105" s="177" t="s">
        <v>104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90"/>
    </row>
    <row r="106" spans="2:14" ht="39" customHeight="1" x14ac:dyDescent="0.25">
      <c r="B106" s="175" t="s">
        <v>0</v>
      </c>
      <c r="C106" s="175" t="s">
        <v>12</v>
      </c>
      <c r="D106" s="176" t="s">
        <v>1</v>
      </c>
      <c r="E106" s="176" t="s">
        <v>7</v>
      </c>
      <c r="F106" s="179" t="s">
        <v>10</v>
      </c>
      <c r="G106" s="122" t="s">
        <v>64</v>
      </c>
      <c r="H106" s="122" t="s">
        <v>53</v>
      </c>
      <c r="I106" s="122"/>
      <c r="J106" s="122"/>
      <c r="K106" s="178" t="s">
        <v>54</v>
      </c>
      <c r="L106" s="91"/>
    </row>
    <row r="107" spans="2:14" ht="42.75" customHeight="1" x14ac:dyDescent="0.25">
      <c r="B107" s="175"/>
      <c r="C107" s="175"/>
      <c r="D107" s="176"/>
      <c r="E107" s="176"/>
      <c r="F107" s="179"/>
      <c r="G107" s="122"/>
      <c r="H107" s="43" t="s">
        <v>10</v>
      </c>
      <c r="I107" s="86" t="s">
        <v>55</v>
      </c>
      <c r="J107" s="86" t="s">
        <v>56</v>
      </c>
      <c r="K107" s="178"/>
      <c r="L107" s="91"/>
      <c r="M107" s="37" t="s">
        <v>7</v>
      </c>
    </row>
    <row r="108" spans="2:14" ht="20.100000000000001" customHeight="1" x14ac:dyDescent="0.25">
      <c r="B108" s="28">
        <v>1</v>
      </c>
      <c r="C108" s="53" t="s">
        <v>15</v>
      </c>
      <c r="D108" s="54" t="s">
        <v>47</v>
      </c>
      <c r="E108" s="48">
        <v>11.14</v>
      </c>
      <c r="F108" s="56"/>
      <c r="G108" s="55">
        <f>(F108*E108)-(E108*F108*20/100)</f>
        <v>0</v>
      </c>
      <c r="H108" s="56"/>
      <c r="I108" s="57">
        <f>IF(H108=0,0,IF(AND(F108&gt;0,F108&lt;10),0.5,IF(F108&gt;9,1,0)))</f>
        <v>0</v>
      </c>
      <c r="J108" s="55">
        <f t="shared" ref="J108" si="0">H108*N108</f>
        <v>0</v>
      </c>
      <c r="K108" s="55">
        <f>G108+J108</f>
        <v>0</v>
      </c>
      <c r="L108" s="105"/>
      <c r="M108" s="96">
        <f>E108</f>
        <v>11.14</v>
      </c>
      <c r="N108" s="2">
        <f>IF(I108=0.5,E108/2,IF(I108=1,0,0))</f>
        <v>0</v>
      </c>
    </row>
    <row r="109" spans="2:14" ht="20.100000000000001" customHeight="1" x14ac:dyDescent="0.25">
      <c r="B109" s="28">
        <v>2</v>
      </c>
      <c r="C109" s="53" t="s">
        <v>17</v>
      </c>
      <c r="D109" s="54" t="s">
        <v>48</v>
      </c>
      <c r="E109" s="48">
        <v>11.93</v>
      </c>
      <c r="F109" s="56"/>
      <c r="G109" s="55">
        <f t="shared" ref="G109:G125" si="1">(F109*E109)-(E109*F109*20/100)</f>
        <v>0</v>
      </c>
      <c r="H109" s="56"/>
      <c r="I109" s="57">
        <f t="shared" ref="I109:I125" si="2">IF(H109=0,0,IF(AND(F109&gt;0,F109&lt;10),0.5,IF(F109&gt;9,1,0)))</f>
        <v>0</v>
      </c>
      <c r="J109" s="55">
        <f t="shared" ref="J109:J125" si="3">H109*N109</f>
        <v>0</v>
      </c>
      <c r="K109" s="55">
        <f t="shared" ref="K109:K125" si="4">G109+J109</f>
        <v>0</v>
      </c>
      <c r="L109" s="105"/>
      <c r="M109" s="96">
        <f t="shared" ref="M109:M125" si="5">E109</f>
        <v>11.93</v>
      </c>
      <c r="N109" s="2">
        <f t="shared" ref="N109:N125" si="6">IF(I109=0.5,E109/2,IF(I109=1,0,0))</f>
        <v>0</v>
      </c>
    </row>
    <row r="110" spans="2:14" ht="20.100000000000001" customHeight="1" x14ac:dyDescent="0.25">
      <c r="B110" s="28">
        <v>3</v>
      </c>
      <c r="C110" s="53" t="s">
        <v>18</v>
      </c>
      <c r="D110" s="54" t="s">
        <v>49</v>
      </c>
      <c r="E110" s="48">
        <v>11.93</v>
      </c>
      <c r="F110" s="56"/>
      <c r="G110" s="55">
        <f t="shared" si="1"/>
        <v>0</v>
      </c>
      <c r="H110" s="56"/>
      <c r="I110" s="57">
        <f t="shared" si="2"/>
        <v>0</v>
      </c>
      <c r="J110" s="55">
        <f t="shared" si="3"/>
        <v>0</v>
      </c>
      <c r="K110" s="55">
        <f t="shared" si="4"/>
        <v>0</v>
      </c>
      <c r="L110" s="105"/>
      <c r="M110" s="96">
        <f t="shared" si="5"/>
        <v>11.93</v>
      </c>
      <c r="N110" s="2">
        <f t="shared" si="6"/>
        <v>0</v>
      </c>
    </row>
    <row r="111" spans="2:14" ht="20.100000000000001" customHeight="1" x14ac:dyDescent="0.25">
      <c r="B111" s="28">
        <v>4</v>
      </c>
      <c r="C111" s="53" t="s">
        <v>19</v>
      </c>
      <c r="D111" s="54" t="s">
        <v>50</v>
      </c>
      <c r="E111" s="48">
        <v>11.04</v>
      </c>
      <c r="F111" s="56"/>
      <c r="G111" s="55">
        <f t="shared" si="1"/>
        <v>0</v>
      </c>
      <c r="H111" s="56"/>
      <c r="I111" s="57">
        <f t="shared" si="2"/>
        <v>0</v>
      </c>
      <c r="J111" s="55">
        <f t="shared" si="3"/>
        <v>0</v>
      </c>
      <c r="K111" s="55">
        <f t="shared" si="4"/>
        <v>0</v>
      </c>
      <c r="L111" s="105"/>
      <c r="M111" s="96">
        <f t="shared" si="5"/>
        <v>11.04</v>
      </c>
      <c r="N111" s="2">
        <f t="shared" si="6"/>
        <v>0</v>
      </c>
    </row>
    <row r="112" spans="2:14" ht="20.100000000000001" customHeight="1" x14ac:dyDescent="0.25">
      <c r="B112" s="28">
        <v>5</v>
      </c>
      <c r="C112" s="53" t="s">
        <v>26</v>
      </c>
      <c r="D112" s="54" t="s">
        <v>24</v>
      </c>
      <c r="E112" s="48">
        <v>9.14</v>
      </c>
      <c r="F112" s="56"/>
      <c r="G112" s="55">
        <f t="shared" si="1"/>
        <v>0</v>
      </c>
      <c r="H112" s="56"/>
      <c r="I112" s="57">
        <f t="shared" si="2"/>
        <v>0</v>
      </c>
      <c r="J112" s="55">
        <f t="shared" si="3"/>
        <v>0</v>
      </c>
      <c r="K112" s="55">
        <f t="shared" si="4"/>
        <v>0</v>
      </c>
      <c r="L112" s="105"/>
      <c r="M112" s="96">
        <f t="shared" si="5"/>
        <v>9.14</v>
      </c>
      <c r="N112" s="2">
        <f t="shared" si="6"/>
        <v>0</v>
      </c>
    </row>
    <row r="113" spans="2:14" ht="30.75" customHeight="1" x14ac:dyDescent="0.25">
      <c r="B113" s="28">
        <v>6</v>
      </c>
      <c r="C113" s="53" t="s">
        <v>27</v>
      </c>
      <c r="D113" s="54" t="s">
        <v>24</v>
      </c>
      <c r="E113" s="48">
        <v>9.92</v>
      </c>
      <c r="F113" s="56"/>
      <c r="G113" s="55">
        <f t="shared" si="1"/>
        <v>0</v>
      </c>
      <c r="H113" s="56"/>
      <c r="I113" s="57">
        <f t="shared" si="2"/>
        <v>0</v>
      </c>
      <c r="J113" s="55">
        <f t="shared" si="3"/>
        <v>0</v>
      </c>
      <c r="K113" s="55">
        <f t="shared" si="4"/>
        <v>0</v>
      </c>
      <c r="L113" s="105"/>
      <c r="M113" s="96">
        <f t="shared" si="5"/>
        <v>9.92</v>
      </c>
      <c r="N113" s="2">
        <f t="shared" si="6"/>
        <v>0</v>
      </c>
    </row>
    <row r="114" spans="2:14" ht="20.100000000000001" customHeight="1" x14ac:dyDescent="0.25">
      <c r="B114" s="28">
        <v>7</v>
      </c>
      <c r="C114" s="58" t="s">
        <v>30</v>
      </c>
      <c r="D114" s="59" t="s">
        <v>5</v>
      </c>
      <c r="E114" s="48">
        <v>13.03</v>
      </c>
      <c r="F114" s="56"/>
      <c r="G114" s="55">
        <f t="shared" si="1"/>
        <v>0</v>
      </c>
      <c r="H114" s="56"/>
      <c r="I114" s="57">
        <f t="shared" si="2"/>
        <v>0</v>
      </c>
      <c r="J114" s="55">
        <f t="shared" si="3"/>
        <v>0</v>
      </c>
      <c r="K114" s="55">
        <f t="shared" si="4"/>
        <v>0</v>
      </c>
      <c r="L114" s="105"/>
      <c r="M114" s="96">
        <f t="shared" si="5"/>
        <v>13.03</v>
      </c>
      <c r="N114" s="2">
        <f t="shared" si="6"/>
        <v>0</v>
      </c>
    </row>
    <row r="115" spans="2:14" ht="20.100000000000001" customHeight="1" x14ac:dyDescent="0.25">
      <c r="B115" s="28">
        <v>8</v>
      </c>
      <c r="C115" s="58" t="s">
        <v>31</v>
      </c>
      <c r="D115" s="59" t="s">
        <v>51</v>
      </c>
      <c r="E115" s="48">
        <v>10.29</v>
      </c>
      <c r="F115" s="56"/>
      <c r="G115" s="55">
        <f t="shared" si="1"/>
        <v>0</v>
      </c>
      <c r="H115" s="56"/>
      <c r="I115" s="57">
        <f t="shared" si="2"/>
        <v>0</v>
      </c>
      <c r="J115" s="55">
        <f t="shared" si="3"/>
        <v>0</v>
      </c>
      <c r="K115" s="55">
        <f t="shared" si="4"/>
        <v>0</v>
      </c>
      <c r="L115" s="105"/>
      <c r="M115" s="96">
        <f t="shared" si="5"/>
        <v>10.29</v>
      </c>
      <c r="N115" s="2">
        <f t="shared" si="6"/>
        <v>0</v>
      </c>
    </row>
    <row r="116" spans="2:14" ht="20.100000000000001" customHeight="1" x14ac:dyDescent="0.25">
      <c r="B116" s="28">
        <v>9</v>
      </c>
      <c r="C116" s="58" t="s">
        <v>60</v>
      </c>
      <c r="D116" s="59" t="s">
        <v>11</v>
      </c>
      <c r="E116" s="48">
        <v>13.39</v>
      </c>
      <c r="F116" s="56"/>
      <c r="G116" s="55">
        <f t="shared" si="1"/>
        <v>0</v>
      </c>
      <c r="H116" s="56"/>
      <c r="I116" s="57">
        <f t="shared" si="2"/>
        <v>0</v>
      </c>
      <c r="J116" s="55">
        <f t="shared" si="3"/>
        <v>0</v>
      </c>
      <c r="K116" s="55">
        <f t="shared" si="4"/>
        <v>0</v>
      </c>
      <c r="L116" s="105"/>
      <c r="M116" s="96">
        <f t="shared" si="5"/>
        <v>13.39</v>
      </c>
      <c r="N116" s="2">
        <f t="shared" si="6"/>
        <v>0</v>
      </c>
    </row>
    <row r="117" spans="2:14" ht="20.100000000000001" customHeight="1" x14ac:dyDescent="0.25">
      <c r="B117" s="28">
        <v>10</v>
      </c>
      <c r="C117" s="58" t="s">
        <v>32</v>
      </c>
      <c r="D117" s="59" t="s">
        <v>52</v>
      </c>
      <c r="E117" s="48">
        <v>13.41</v>
      </c>
      <c r="F117" s="56"/>
      <c r="G117" s="55">
        <f t="shared" si="1"/>
        <v>0</v>
      </c>
      <c r="H117" s="56"/>
      <c r="I117" s="57">
        <f t="shared" si="2"/>
        <v>0</v>
      </c>
      <c r="J117" s="55">
        <f t="shared" si="3"/>
        <v>0</v>
      </c>
      <c r="K117" s="55">
        <f t="shared" si="4"/>
        <v>0</v>
      </c>
      <c r="L117" s="105"/>
      <c r="M117" s="96">
        <f t="shared" si="5"/>
        <v>13.41</v>
      </c>
      <c r="N117" s="2">
        <f t="shared" si="6"/>
        <v>0</v>
      </c>
    </row>
    <row r="118" spans="2:14" ht="20.100000000000001" customHeight="1" x14ac:dyDescent="0.25">
      <c r="B118" s="28">
        <v>11</v>
      </c>
      <c r="C118" s="58" t="s">
        <v>33</v>
      </c>
      <c r="D118" s="59" t="s">
        <v>29</v>
      </c>
      <c r="E118" s="48">
        <v>14.99</v>
      </c>
      <c r="F118" s="56"/>
      <c r="G118" s="55">
        <f t="shared" si="1"/>
        <v>0</v>
      </c>
      <c r="H118" s="56"/>
      <c r="I118" s="57">
        <f t="shared" si="2"/>
        <v>0</v>
      </c>
      <c r="J118" s="55">
        <f t="shared" si="3"/>
        <v>0</v>
      </c>
      <c r="K118" s="55">
        <f t="shared" si="4"/>
        <v>0</v>
      </c>
      <c r="L118" s="105"/>
      <c r="M118" s="96">
        <f t="shared" si="5"/>
        <v>14.99</v>
      </c>
      <c r="N118" s="2">
        <f t="shared" si="6"/>
        <v>0</v>
      </c>
    </row>
    <row r="119" spans="2:14" ht="33" customHeight="1" x14ac:dyDescent="0.25">
      <c r="B119" s="28">
        <v>12</v>
      </c>
      <c r="C119" s="53" t="s">
        <v>61</v>
      </c>
      <c r="D119" s="60" t="s">
        <v>34</v>
      </c>
      <c r="E119" s="83">
        <v>8.8699999999999992</v>
      </c>
      <c r="F119" s="56"/>
      <c r="G119" s="55">
        <f t="shared" si="1"/>
        <v>0</v>
      </c>
      <c r="H119" s="56"/>
      <c r="I119" s="57">
        <f t="shared" si="2"/>
        <v>0</v>
      </c>
      <c r="J119" s="55">
        <f t="shared" si="3"/>
        <v>0</v>
      </c>
      <c r="K119" s="55">
        <f t="shared" si="4"/>
        <v>0</v>
      </c>
      <c r="L119" s="105"/>
      <c r="M119" s="96">
        <f t="shared" si="5"/>
        <v>8.8699999999999992</v>
      </c>
      <c r="N119" s="2">
        <f t="shared" si="6"/>
        <v>0</v>
      </c>
    </row>
    <row r="120" spans="2:14" ht="33" customHeight="1" x14ac:dyDescent="0.25">
      <c r="B120" s="28">
        <v>13</v>
      </c>
      <c r="C120" s="53" t="s">
        <v>109</v>
      </c>
      <c r="D120" s="60" t="s">
        <v>34</v>
      </c>
      <c r="E120" s="83">
        <v>5.9</v>
      </c>
      <c r="F120" s="56"/>
      <c r="G120" s="55">
        <f t="shared" si="1"/>
        <v>0</v>
      </c>
      <c r="H120" s="56"/>
      <c r="I120" s="57">
        <f t="shared" si="2"/>
        <v>0</v>
      </c>
      <c r="J120" s="55">
        <f t="shared" si="3"/>
        <v>0</v>
      </c>
      <c r="K120" s="55">
        <f t="shared" si="4"/>
        <v>0</v>
      </c>
      <c r="L120" s="105"/>
      <c r="M120" s="96">
        <f t="shared" si="5"/>
        <v>5.9</v>
      </c>
      <c r="N120" s="2">
        <f t="shared" si="6"/>
        <v>0</v>
      </c>
    </row>
    <row r="121" spans="2:14" ht="33" customHeight="1" x14ac:dyDescent="0.25">
      <c r="B121" s="28">
        <v>14</v>
      </c>
      <c r="C121" s="53" t="s">
        <v>105</v>
      </c>
      <c r="D121" s="60" t="s">
        <v>106</v>
      </c>
      <c r="E121" s="83">
        <v>6.9</v>
      </c>
      <c r="F121" s="56"/>
      <c r="G121" s="55">
        <f t="shared" si="1"/>
        <v>0</v>
      </c>
      <c r="H121" s="56"/>
      <c r="I121" s="57">
        <f t="shared" si="2"/>
        <v>0</v>
      </c>
      <c r="J121" s="55">
        <f t="shared" si="3"/>
        <v>0</v>
      </c>
      <c r="K121" s="55">
        <f t="shared" si="4"/>
        <v>0</v>
      </c>
      <c r="L121" s="105"/>
      <c r="M121" s="96">
        <f t="shared" si="5"/>
        <v>6.9</v>
      </c>
      <c r="N121" s="2">
        <f t="shared" si="6"/>
        <v>0</v>
      </c>
    </row>
    <row r="122" spans="2:14" s="4" customFormat="1" ht="31.5" customHeight="1" x14ac:dyDescent="0.25">
      <c r="B122" s="28">
        <v>15</v>
      </c>
      <c r="C122" s="63" t="s">
        <v>62</v>
      </c>
      <c r="D122" s="60" t="s">
        <v>2</v>
      </c>
      <c r="E122" s="61">
        <v>4.9000000000000004</v>
      </c>
      <c r="F122" s="56"/>
      <c r="G122" s="55">
        <f t="shared" si="1"/>
        <v>0</v>
      </c>
      <c r="H122" s="56"/>
      <c r="I122" s="57">
        <f t="shared" si="2"/>
        <v>0</v>
      </c>
      <c r="J122" s="55">
        <f t="shared" si="3"/>
        <v>0</v>
      </c>
      <c r="K122" s="55">
        <f t="shared" si="4"/>
        <v>0</v>
      </c>
      <c r="L122" s="105"/>
      <c r="M122" s="96">
        <f t="shared" si="5"/>
        <v>4.9000000000000004</v>
      </c>
      <c r="N122" s="2">
        <f t="shared" si="6"/>
        <v>0</v>
      </c>
    </row>
    <row r="123" spans="2:14" s="6" customFormat="1" ht="15.75" x14ac:dyDescent="0.25">
      <c r="B123" s="28">
        <v>16</v>
      </c>
      <c r="C123" s="47" t="s">
        <v>78</v>
      </c>
      <c r="D123" s="47" t="s">
        <v>79</v>
      </c>
      <c r="E123" s="48">
        <v>12</v>
      </c>
      <c r="F123" s="56"/>
      <c r="G123" s="55">
        <f t="shared" si="1"/>
        <v>0</v>
      </c>
      <c r="H123" s="56"/>
      <c r="I123" s="57">
        <f t="shared" si="2"/>
        <v>0</v>
      </c>
      <c r="J123" s="55">
        <f t="shared" si="3"/>
        <v>0</v>
      </c>
      <c r="K123" s="55">
        <f t="shared" si="4"/>
        <v>0</v>
      </c>
      <c r="L123" s="106"/>
      <c r="M123" s="96">
        <f t="shared" si="5"/>
        <v>12</v>
      </c>
      <c r="N123" s="2">
        <f t="shared" si="6"/>
        <v>0</v>
      </c>
    </row>
    <row r="124" spans="2:14" s="6" customFormat="1" ht="20.100000000000001" customHeight="1" x14ac:dyDescent="0.25">
      <c r="B124" s="28">
        <v>17</v>
      </c>
      <c r="C124" s="47" t="s">
        <v>3</v>
      </c>
      <c r="D124" s="62" t="s">
        <v>4</v>
      </c>
      <c r="E124" s="61">
        <v>9.8000000000000007</v>
      </c>
      <c r="F124" s="56"/>
      <c r="G124" s="55">
        <f t="shared" si="1"/>
        <v>0</v>
      </c>
      <c r="H124" s="56"/>
      <c r="I124" s="57">
        <f t="shared" si="2"/>
        <v>0</v>
      </c>
      <c r="J124" s="55">
        <f t="shared" si="3"/>
        <v>0</v>
      </c>
      <c r="K124" s="55">
        <f t="shared" si="4"/>
        <v>0</v>
      </c>
      <c r="L124" s="105"/>
      <c r="M124" s="96">
        <f t="shared" si="5"/>
        <v>9.8000000000000007</v>
      </c>
      <c r="N124" s="2">
        <f t="shared" si="6"/>
        <v>0</v>
      </c>
    </row>
    <row r="125" spans="2:14" s="6" customFormat="1" ht="20.100000000000001" customHeight="1" x14ac:dyDescent="0.25">
      <c r="B125" s="28">
        <v>18</v>
      </c>
      <c r="C125" s="62" t="s">
        <v>8</v>
      </c>
      <c r="D125" s="62" t="s">
        <v>9</v>
      </c>
      <c r="E125" s="55">
        <v>14</v>
      </c>
      <c r="F125" s="56"/>
      <c r="G125" s="55">
        <f t="shared" si="1"/>
        <v>0</v>
      </c>
      <c r="H125" s="56"/>
      <c r="I125" s="57">
        <f t="shared" si="2"/>
        <v>0</v>
      </c>
      <c r="J125" s="55">
        <f t="shared" si="3"/>
        <v>0</v>
      </c>
      <c r="K125" s="55">
        <f t="shared" si="4"/>
        <v>0</v>
      </c>
      <c r="L125" s="105"/>
      <c r="M125" s="96">
        <f t="shared" si="5"/>
        <v>14</v>
      </c>
      <c r="N125" s="2">
        <f t="shared" si="6"/>
        <v>0</v>
      </c>
    </row>
    <row r="126" spans="2:14" ht="15.75" customHeight="1" x14ac:dyDescent="0.25">
      <c r="B126" s="125"/>
      <c r="C126" s="125"/>
      <c r="D126" s="125"/>
      <c r="E126" s="125"/>
      <c r="F126" s="125"/>
      <c r="G126" s="125"/>
      <c r="H126" s="126"/>
      <c r="I126" s="118" t="s">
        <v>101</v>
      </c>
      <c r="J126" s="118"/>
      <c r="K126" s="150">
        <f>SUM(K108:K125)</f>
        <v>0</v>
      </c>
      <c r="L126" s="92"/>
    </row>
    <row r="127" spans="2:14" ht="16.5" customHeight="1" x14ac:dyDescent="0.25">
      <c r="B127" s="125"/>
      <c r="C127" s="125"/>
      <c r="D127" s="125"/>
      <c r="E127" s="125"/>
      <c r="F127" s="125"/>
      <c r="G127" s="125"/>
      <c r="H127" s="127"/>
      <c r="I127" s="118"/>
      <c r="J127" s="118"/>
      <c r="K127" s="150"/>
      <c r="L127" s="92"/>
    </row>
    <row r="128" spans="2:14" ht="15.75" customHeight="1" x14ac:dyDescent="0.25">
      <c r="B128" s="125"/>
      <c r="C128" s="125"/>
      <c r="D128" s="125"/>
      <c r="E128" s="125"/>
      <c r="F128" s="125"/>
      <c r="G128" s="125"/>
      <c r="H128" s="128"/>
      <c r="I128" s="115"/>
      <c r="J128" s="115"/>
      <c r="K128" s="115"/>
      <c r="L128" s="89"/>
    </row>
    <row r="129" spans="2:12" ht="15.75" customHeight="1" x14ac:dyDescent="0.25">
      <c r="B129" s="125"/>
      <c r="C129" s="125"/>
      <c r="D129" s="125"/>
      <c r="E129" s="125"/>
      <c r="F129" s="125"/>
      <c r="G129" s="125"/>
      <c r="H129" s="129"/>
      <c r="I129" s="115"/>
      <c r="J129" s="115"/>
      <c r="K129" s="115"/>
      <c r="L129" s="89"/>
    </row>
    <row r="130" spans="2:12" ht="15.75" customHeight="1" x14ac:dyDescent="0.25">
      <c r="B130" s="125"/>
      <c r="C130" s="125"/>
      <c r="D130" s="125"/>
      <c r="E130" s="125"/>
      <c r="F130" s="125"/>
      <c r="G130" s="125"/>
      <c r="H130" s="123" t="s">
        <v>103</v>
      </c>
      <c r="I130" s="123"/>
      <c r="J130" s="124">
        <f>K126+F101+F96+F84+F74</f>
        <v>0</v>
      </c>
      <c r="K130" s="124"/>
      <c r="L130" s="93"/>
    </row>
    <row r="131" spans="2:12" ht="15.75" customHeight="1" x14ac:dyDescent="0.25">
      <c r="B131" s="125"/>
      <c r="C131" s="125"/>
      <c r="D131" s="125"/>
      <c r="E131" s="125"/>
      <c r="F131" s="125"/>
      <c r="G131" s="125"/>
      <c r="H131" s="123"/>
      <c r="I131" s="123"/>
      <c r="J131" s="124"/>
      <c r="K131" s="124"/>
      <c r="L131" s="93"/>
    </row>
    <row r="132" spans="2:12" ht="23.25" customHeight="1" x14ac:dyDescent="0.25">
      <c r="B132" s="125"/>
      <c r="C132" s="125"/>
      <c r="D132" s="125"/>
      <c r="E132" s="125"/>
      <c r="F132" s="125"/>
      <c r="G132" s="125"/>
      <c r="H132" s="123"/>
      <c r="I132" s="123"/>
      <c r="J132" s="124"/>
      <c r="K132" s="124"/>
      <c r="L132" s="93"/>
    </row>
    <row r="133" spans="2:12" ht="15.75" x14ac:dyDescent="0.25">
      <c r="B133" s="80"/>
      <c r="C133" s="80"/>
      <c r="D133" s="80"/>
      <c r="E133" s="80"/>
      <c r="F133" s="80"/>
      <c r="G133" s="80"/>
      <c r="H133" s="80"/>
      <c r="I133" s="11"/>
      <c r="J133" s="11"/>
      <c r="K133" s="11"/>
      <c r="L133" s="11"/>
    </row>
    <row r="134" spans="2:12" ht="15.75" x14ac:dyDescent="0.25">
      <c r="B134" s="116"/>
      <c r="C134" s="173" t="s">
        <v>110</v>
      </c>
      <c r="D134" s="173"/>
      <c r="E134" s="114"/>
      <c r="F134" s="114"/>
      <c r="G134" s="114"/>
      <c r="H134" s="114"/>
      <c r="I134" s="114"/>
      <c r="J134" s="114"/>
      <c r="K134" s="114"/>
      <c r="L134" s="107"/>
    </row>
    <row r="135" spans="2:12" ht="15.75" x14ac:dyDescent="0.25">
      <c r="B135" s="116"/>
      <c r="C135" s="119" t="s">
        <v>58</v>
      </c>
      <c r="D135" s="119"/>
      <c r="E135" s="114"/>
      <c r="F135" s="114"/>
      <c r="G135" s="114"/>
      <c r="H135" s="114"/>
      <c r="I135" s="114"/>
      <c r="J135" s="114"/>
      <c r="K135" s="114"/>
      <c r="L135" s="107"/>
    </row>
  </sheetData>
  <sheetProtection algorithmName="SHA-512" hashValue="2PUkYVg0HGwIJZSSKUvlGXPogj2FtOgCLEhx5yfNDCbF3f20xL5sENGyQ2gFQkupA7UQFIOzPmeGtsP/V2c8IA==" saltValue="AbeFmVEVqY5dobEvB6dlPw==" spinCount="100000" sheet="1" objects="1" scenarios="1" selectLockedCells="1"/>
  <mergeCells count="102">
    <mergeCell ref="D68:F68"/>
    <mergeCell ref="N75:P75"/>
    <mergeCell ref="D89:F89"/>
    <mergeCell ref="D90:F90"/>
    <mergeCell ref="D91:F91"/>
    <mergeCell ref="B87:F87"/>
    <mergeCell ref="B76:F76"/>
    <mergeCell ref="D84:E84"/>
    <mergeCell ref="B85:K85"/>
    <mergeCell ref="G87:K101"/>
    <mergeCell ref="B101:C101"/>
    <mergeCell ref="B99:C99"/>
    <mergeCell ref="B98:F98"/>
    <mergeCell ref="D88:F88"/>
    <mergeCell ref="D93:F93"/>
    <mergeCell ref="B4:K6"/>
    <mergeCell ref="B77:C77"/>
    <mergeCell ref="B82:C82"/>
    <mergeCell ref="B78:D79"/>
    <mergeCell ref="C134:D134"/>
    <mergeCell ref="B28:I28"/>
    <mergeCell ref="B106:B107"/>
    <mergeCell ref="C106:C107"/>
    <mergeCell ref="D106:D107"/>
    <mergeCell ref="B105:K105"/>
    <mergeCell ref="E106:E107"/>
    <mergeCell ref="K106:K107"/>
    <mergeCell ref="F106:F107"/>
    <mergeCell ref="B84:C84"/>
    <mergeCell ref="B81:F81"/>
    <mergeCell ref="D70:F70"/>
    <mergeCell ref="B14:F14"/>
    <mergeCell ref="D92:F92"/>
    <mergeCell ref="C73:D74"/>
    <mergeCell ref="D71:F71"/>
    <mergeCell ref="B16:F16"/>
    <mergeCell ref="B23:F24"/>
    <mergeCell ref="B15:F15"/>
    <mergeCell ref="D69:F69"/>
    <mergeCell ref="B1:K1"/>
    <mergeCell ref="B2:K2"/>
    <mergeCell ref="B3:K3"/>
    <mergeCell ref="D66:F66"/>
    <mergeCell ref="D65:F65"/>
    <mergeCell ref="K126:K127"/>
    <mergeCell ref="B21:F21"/>
    <mergeCell ref="B22:F22"/>
    <mergeCell ref="B94:D94"/>
    <mergeCell ref="D77:F77"/>
    <mergeCell ref="B103:K103"/>
    <mergeCell ref="B86:K86"/>
    <mergeCell ref="D67:F67"/>
    <mergeCell ref="B95:D96"/>
    <mergeCell ref="B75:E75"/>
    <mergeCell ref="B7:F10"/>
    <mergeCell ref="G7:K27"/>
    <mergeCell ref="B27:F27"/>
    <mergeCell ref="E25:F26"/>
    <mergeCell ref="G64:K84"/>
    <mergeCell ref="B17:F17"/>
    <mergeCell ref="B11:F11"/>
    <mergeCell ref="B12:F12"/>
    <mergeCell ref="B13:F13"/>
    <mergeCell ref="B63:K63"/>
    <mergeCell ref="C72:D72"/>
    <mergeCell ref="B83:C83"/>
    <mergeCell ref="B29:K29"/>
    <mergeCell ref="B18:F18"/>
    <mergeCell ref="B19:F19"/>
    <mergeCell ref="B20:F20"/>
    <mergeCell ref="B64:F64"/>
    <mergeCell ref="D48:I48"/>
    <mergeCell ref="C49:I49"/>
    <mergeCell ref="D50:I50"/>
    <mergeCell ref="D57:F57"/>
    <mergeCell ref="D58:F58"/>
    <mergeCell ref="D60:F60"/>
    <mergeCell ref="D61:F61"/>
    <mergeCell ref="B32:F32"/>
    <mergeCell ref="G32:J32"/>
    <mergeCell ref="B33:J33"/>
    <mergeCell ref="B40:I40"/>
    <mergeCell ref="I41:J41"/>
    <mergeCell ref="I42:J42"/>
    <mergeCell ref="B44:I44"/>
    <mergeCell ref="D46:I46"/>
    <mergeCell ref="D47:I47"/>
    <mergeCell ref="B102:K102"/>
    <mergeCell ref="B104:K104"/>
    <mergeCell ref="E134:K135"/>
    <mergeCell ref="I128:K129"/>
    <mergeCell ref="B134:B135"/>
    <mergeCell ref="D101:E101"/>
    <mergeCell ref="I126:J127"/>
    <mergeCell ref="C135:D135"/>
    <mergeCell ref="B100:C100"/>
    <mergeCell ref="H106:J106"/>
    <mergeCell ref="G106:G107"/>
    <mergeCell ref="H130:I132"/>
    <mergeCell ref="J130:K132"/>
    <mergeCell ref="B126:G132"/>
    <mergeCell ref="H126:H129"/>
  </mergeCells>
  <dataValidations count="1">
    <dataValidation type="whole" allowBlank="1" showInputMessage="1" showErrorMessage="1" error="Може да заявите 1 бр. допълнителен екземпяр за учителя." sqref="D83 D100 H108:H125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19685039370078741"/>
  <pageSetup paperSize="9" scale="91" fitToHeight="0" orientation="landscape" r:id="rId2"/>
  <headerFooter>
    <oddFooter xml:space="preserve">&amp;C&amp;P&amp;R Заявка за книжки и помагала  за 5 – 6-годишни деца, живеещи в чужбина </oddFooter>
  </headerFooter>
  <rowBreaks count="5" manualBreakCount="5">
    <brk id="28" max="11" man="1"/>
    <brk id="62" max="11" man="1"/>
    <brk id="85" max="11" man="1"/>
    <brk id="102" max="11" man="1"/>
    <brk id="117" max="11" man="1"/>
  </rowBreaks>
  <ignoredErrors>
    <ignoredError sqref="F7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5-6 год.</vt:lpstr>
      <vt:lpstr>'5-6 год.'!Print_Area</vt:lpstr>
      <vt:lpstr>'5-6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2025-05-23T12:23:51Z</cp:lastPrinted>
  <dcterms:created xsi:type="dcterms:W3CDTF">2010-02-08T11:37:33Z</dcterms:created>
  <dcterms:modified xsi:type="dcterms:W3CDTF">2025-05-23T12:24:55Z</dcterms:modified>
</cp:coreProperties>
</file>