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3-2024\Chuzhbina\нев-23-24\gOTOVI\"/>
    </mc:Choice>
  </mc:AlternateContent>
  <xr:revisionPtr revIDLastSave="0" documentId="13_ncr:1_{C4E620E2-7C20-4A0C-AADA-7B939CB8BFC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4 год." sheetId="3" r:id="rId1"/>
  </sheets>
  <definedNames>
    <definedName name="_xlnm.Print_Area" localSheetId="0">'3-4 год.'!$A$1:$L$152</definedName>
    <definedName name="_xlnm.Print_Titles" localSheetId="0">'3-4 год.'!$121:$123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3" l="1"/>
  <c r="K146" i="3"/>
  <c r="E82" i="3"/>
  <c r="B78" i="3" l="1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I142" i="3" l="1"/>
  <c r="N142" i="3" s="1"/>
  <c r="G125" i="3" l="1"/>
  <c r="I125" i="3"/>
  <c r="G126" i="3"/>
  <c r="I126" i="3"/>
  <c r="G127" i="3"/>
  <c r="I127" i="3"/>
  <c r="G128" i="3"/>
  <c r="I128" i="3"/>
  <c r="G129" i="3"/>
  <c r="I129" i="3"/>
  <c r="G130" i="3"/>
  <c r="I130" i="3"/>
  <c r="G131" i="3"/>
  <c r="I131" i="3"/>
  <c r="G132" i="3"/>
  <c r="I132" i="3"/>
  <c r="G133" i="3"/>
  <c r="I133" i="3"/>
  <c r="G134" i="3"/>
  <c r="I134" i="3"/>
  <c r="G135" i="3"/>
  <c r="I135" i="3"/>
  <c r="G136" i="3"/>
  <c r="I136" i="3"/>
  <c r="G137" i="3"/>
  <c r="I137" i="3"/>
  <c r="N137" i="3" s="1"/>
  <c r="G138" i="3"/>
  <c r="I138" i="3"/>
  <c r="N138" i="3" s="1"/>
  <c r="G139" i="3"/>
  <c r="I139" i="3"/>
  <c r="N139" i="3" s="1"/>
  <c r="G140" i="3"/>
  <c r="I140" i="3"/>
  <c r="N140" i="3" s="1"/>
  <c r="G141" i="3"/>
  <c r="I141" i="3"/>
  <c r="N141" i="3" s="1"/>
  <c r="G142" i="3"/>
  <c r="G143" i="3"/>
  <c r="I143" i="3"/>
  <c r="N143" i="3" s="1"/>
  <c r="G144" i="3"/>
  <c r="I144" i="3"/>
  <c r="N144" i="3" s="1"/>
  <c r="G145" i="3"/>
  <c r="I145" i="3"/>
  <c r="N145" i="3" s="1"/>
  <c r="J145" i="3" s="1"/>
  <c r="K145" i="3" l="1"/>
  <c r="N82" i="3"/>
  <c r="F82" i="3" s="1"/>
  <c r="M124" i="3"/>
  <c r="J140" i="3" l="1"/>
  <c r="K140" i="3" s="1"/>
  <c r="J141" i="3"/>
  <c r="K141" i="3" s="1"/>
  <c r="J143" i="3"/>
  <c r="K143" i="3" s="1"/>
  <c r="B111" i="3"/>
  <c r="B117" i="3"/>
  <c r="B99" i="3"/>
  <c r="B94" i="3"/>
  <c r="B83" i="3"/>
  <c r="F73" i="3"/>
  <c r="J144" i="3"/>
  <c r="K144" i="3" s="1"/>
  <c r="G124" i="3"/>
  <c r="N126" i="3"/>
  <c r="J126" i="3" s="1"/>
  <c r="K126" i="3" s="1"/>
  <c r="N127" i="3"/>
  <c r="J127" i="3" s="1"/>
  <c r="K127" i="3" s="1"/>
  <c r="N128" i="3"/>
  <c r="J128" i="3" s="1"/>
  <c r="K128" i="3" s="1"/>
  <c r="N129" i="3"/>
  <c r="J129" i="3" s="1"/>
  <c r="K129" i="3" s="1"/>
  <c r="N130" i="3"/>
  <c r="J130" i="3" s="1"/>
  <c r="K130" i="3" s="1"/>
  <c r="N131" i="3"/>
  <c r="J131" i="3" s="1"/>
  <c r="K131" i="3" s="1"/>
  <c r="N132" i="3"/>
  <c r="J132" i="3" s="1"/>
  <c r="K132" i="3" s="1"/>
  <c r="N133" i="3"/>
  <c r="J133" i="3" s="1"/>
  <c r="K133" i="3" s="1"/>
  <c r="N134" i="3"/>
  <c r="J134" i="3" s="1"/>
  <c r="K134" i="3" s="1"/>
  <c r="N135" i="3"/>
  <c r="J135" i="3" s="1"/>
  <c r="K135" i="3" s="1"/>
  <c r="N136" i="3"/>
  <c r="J136" i="3" s="1"/>
  <c r="K136" i="3" s="1"/>
  <c r="J137" i="3"/>
  <c r="K137" i="3" s="1"/>
  <c r="J142" i="3"/>
  <c r="K142" i="3" s="1"/>
  <c r="J138" i="3"/>
  <c r="K138" i="3" s="1"/>
  <c r="J139" i="3"/>
  <c r="K139" i="3" s="1"/>
  <c r="I124" i="3"/>
  <c r="N124" i="3" s="1"/>
  <c r="J124" i="3" s="1"/>
  <c r="N125" i="3"/>
  <c r="J125" i="3" s="1"/>
  <c r="K125" i="3" s="1"/>
  <c r="E116" i="3"/>
  <c r="N116" i="3" s="1"/>
  <c r="F116" i="3" s="1"/>
  <c r="E98" i="3"/>
  <c r="N98" i="3" s="1"/>
  <c r="F98" i="3" s="1"/>
  <c r="B84" i="3"/>
  <c r="F93" i="3"/>
  <c r="F111" i="3"/>
  <c r="K124" i="3" l="1"/>
  <c r="F83" i="3"/>
  <c r="F117" i="3"/>
  <c r="F99" i="3"/>
  <c r="J149" i="3" l="1"/>
</calcChain>
</file>

<file path=xl/sharedStrings.xml><?xml version="1.0" encoding="utf-8"?>
<sst xmlns="http://schemas.openxmlformats.org/spreadsheetml/2006/main" count="186" uniqueCount="124">
  <si>
    <t>№</t>
  </si>
  <si>
    <t>Автори</t>
  </si>
  <si>
    <t>Книга за игри и занимания с малкото дете</t>
  </si>
  <si>
    <t>И. Колева и др.</t>
  </si>
  <si>
    <t>Заявено количество</t>
  </si>
  <si>
    <t>Да възпитаваме правилно малкото дете</t>
  </si>
  <si>
    <t>С. Уолкоф и др.</t>
  </si>
  <si>
    <t>Брой</t>
  </si>
  <si>
    <t>В. Гюрова и др.</t>
  </si>
  <si>
    <t>Наименование на помагалото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</si>
  <si>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</si>
  <si>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</si>
  <si>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</si>
  <si>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</si>
  <si>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</si>
  <si>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</si>
  <si>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</si>
  <si>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</si>
  <si>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</si>
  <si>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</si>
  <si>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</si>
  <si>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Чуден свят. Конструиране и технологии</t>
  </si>
  <si>
    <t>Наименование на познавателната книжка</t>
  </si>
  <si>
    <t>Г. Иванов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</si>
  <si>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</si>
  <si>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</si>
  <si>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</si>
  <si>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</si>
  <si>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</si>
  <si>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</si>
  <si>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</si>
  <si>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</si>
  <si>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</si>
  <si>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</si>
  <si>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</si>
  <si>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С. Витанова и др.</t>
  </si>
  <si>
    <t>Л. Зафирова и др.</t>
  </si>
  <si>
    <t>В. Ванева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</si>
  <si>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</si>
  <si>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</si>
  <si>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</si>
  <si>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</si>
  <si>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Ценa с ТО</t>
  </si>
  <si>
    <t>ЗАЯВКА</t>
  </si>
  <si>
    <t>Ръка за ръка. Здравейте, приятели!</t>
  </si>
  <si>
    <t>В цената на комплект познавателни книжки е включена търговската отстъпка.</t>
  </si>
  <si>
    <t>Сума с ТО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</si>
  <si>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</si>
  <si>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</si>
  <si>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</si>
  <si>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</si>
  <si>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</si>
  <si>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</si>
  <si>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</si>
  <si>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</si>
  <si>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</si>
  <si>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</si>
  <si>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АБВ☺игри. Част 1. Есен, Зима</t>
  </si>
  <si>
    <t>АБВ☺игри. Част 2. Пролет, Лято</t>
  </si>
  <si>
    <t>Ръка за ръка. Колко и защо?</t>
  </si>
  <si>
    <t>О. Занков, Р. Генков</t>
  </si>
  <si>
    <t>АБВ☺игри. Част 3. Есен, Зима, Пролет, Лято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</si>
  <si>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</si>
  <si>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</si>
  <si>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</si>
  <si>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</si>
  <si>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</si>
  <si>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Пощенски код:</t>
  </si>
  <si>
    <t>Адрес:</t>
  </si>
  <si>
    <t>Име и телефон за връзка:</t>
  </si>
  <si>
    <t>2. BGN/EUR/USD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</si>
  <si>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</si>
  <si>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</si>
  <si>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</si>
  <si>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</si>
  <si>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</si>
  <si>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Общ брой групи 3 - 4 години: </t>
    </r>
    <r>
      <rPr>
        <sz val="8"/>
        <rFont val="Times New Roman"/>
        <family val="1"/>
        <charset val="204"/>
      </rPr>
      <t/>
    </r>
  </si>
  <si>
    <t xml:space="preserve">Общ брой деца 3 - 4 години: </t>
  </si>
  <si>
    <t>Комплект „Чуден свят“ за 3 - 4 години</t>
  </si>
  <si>
    <t>Цветовете</t>
  </si>
  <si>
    <t>Кристиан Гънзи</t>
  </si>
  <si>
    <t>Моето тяло</t>
  </si>
  <si>
    <t>Зоологическа градина</t>
  </si>
  <si>
    <t>Числата</t>
  </si>
  <si>
    <t xml:space="preserve">Р. Дюлгерова и др. </t>
  </si>
  <si>
    <t>Робин Маклър</t>
  </si>
  <si>
    <t>Д. Гюров</t>
  </si>
  <si>
    <t>Б. Ангелов, Л. Витанов</t>
  </si>
  <si>
    <t>Л. Ангелова и др.</t>
  </si>
  <si>
    <t>О. Занков и др.</t>
  </si>
  <si>
    <t>………………………………….....………….....…….</t>
  </si>
  <si>
    <t>……...............................................................................................................................</t>
  </si>
  <si>
    <t>Комплект „АБВ☺игри“ за 3 - 4 години</t>
  </si>
  <si>
    <t>Комплект „Ръка за ръка“ за 3 - 4 години</t>
  </si>
  <si>
    <t>Заявки за помагала за II възрастова група (3 - 4 години)</t>
  </si>
  <si>
    <t>Чуден свят. Игри по всички образователни направления 3 - 4 години.</t>
  </si>
  <si>
    <t>АБВ☺игри. Част 1. Eсен, Зима</t>
  </si>
  <si>
    <t>Модели на педагогическо взаимодействие семейство - детска градина</t>
  </si>
  <si>
    <t>СУМА С ДДС:</t>
  </si>
  <si>
    <t>Ед. цена с ДДС:</t>
  </si>
  <si>
    <t>……………………………………………………………………..</t>
  </si>
  <si>
    <t>за закупуване на познавателни книжки и помагала за I възрастова група (3 - 4 години)
за деца, живеещи в чужбина, за учебната 2023/2024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</si>
  <si>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За учителя получавате екземпляр от книжките.
(Mоля, отбележете при необходимост.)</t>
  </si>
  <si>
    <t>Чуден свят. Игри по всички образователни направления</t>
  </si>
  <si>
    <t>Наименование на заявителя:</t>
  </si>
  <si>
    <t>….........................................................................................</t>
  </si>
  <si>
    <t>Мобилен телефон на лице за контакт: ........................................................................................</t>
  </si>
  <si>
    <t>Имейл на лице за контакт: .............................................................................................................</t>
  </si>
  <si>
    <t xml:space="preserve">   VAT номер или друг идентифициращ номер, издаден от местните данъчни органи</t>
  </si>
  <si>
    <t xml:space="preserve">      1. Желая да получа заявените познавателни книжки и помагала на място от складовата база на „Просвета“.</t>
  </si>
  <si>
    <t xml:space="preserve">      2. Желая да ползвам транспортна услуга и да получа заявените познавателни книжки и помагала на следния адрес:</t>
  </si>
  <si>
    <t xml:space="preserve">Държава:   </t>
  </si>
  <si>
    <t xml:space="preserve">        1. В брой/с банков превод </t>
  </si>
  <si>
    <t>Към комплекта получавате книга за учителя и музикален диск.</t>
  </si>
  <si>
    <t xml:space="preserve">Десислава Коларска и др. </t>
  </si>
  <si>
    <t xml:space="preserve">Магдалена Стоянова и др. </t>
  </si>
  <si>
    <t xml:space="preserve">Лора Спиридонова и др. </t>
  </si>
  <si>
    <t>СУМA С ДДС:</t>
  </si>
  <si>
    <t xml:space="preserve">При поръчка на всяко от следните заглавия издателството предоставя 20% търговска отстъпка.  </t>
  </si>
  <si>
    <t xml:space="preserve">Д. Коларска и др. </t>
  </si>
  <si>
    <t xml:space="preserve">М. Стоянова и др. </t>
  </si>
  <si>
    <t xml:space="preserve">Л.Спиридонова и др. </t>
  </si>
  <si>
    <t>Изготвил заявката (име, фамилия)</t>
  </si>
  <si>
    <t>ОБЩО СУМА
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</si>
</sst>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лв.&quot;_-;\-* #,##0.00\ &quot;лв.&quot;_-;_-* &quot;-&quot;??\ &quot;лв.&quot;_-;_-@_-"/>
    <numFmt numFmtId="164" formatCode="#,##0_);\-#,##0"/>
    <numFmt numFmtId="165" formatCode="#,##0.00\ &quot;лв.&quot;"/>
    <numFmt numFmtId="166" formatCode="0.000"/>
    <numFmt numFmtId="167" formatCode="#,##0.00\ &quot;лв.&quot;;[Red]#,##0.00\ &quot;лв.&quot;"/>
  </numFmts>
  <fonts count="53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4" fillId="0" borderId="0" xfId="38" applyFont="1" applyAlignment="1">
      <alignment horizontal="left"/>
    </xf>
    <xf numFmtId="166" fontId="1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vertical="center"/>
    </xf>
    <xf numFmtId="1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164" fontId="35" fillId="0" borderId="13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/>
    <xf numFmtId="165" fontId="33" fillId="0" borderId="0" xfId="0" applyNumberFormat="1" applyFont="1" applyAlignment="1">
      <alignment vertical="center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top" wrapText="1"/>
    </xf>
    <xf numFmtId="0" fontId="36" fillId="0" borderId="0" xfId="0" applyFont="1"/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 vertical="center" wrapText="1"/>
    </xf>
    <xf numFmtId="166" fontId="33" fillId="0" borderId="0" xfId="0" applyNumberFormat="1" applyFont="1"/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/>
    <xf numFmtId="0" fontId="33" fillId="0" borderId="10" xfId="0" applyFont="1" applyBorder="1" applyAlignment="1">
      <alignment horizontal="left" vertical="center" wrapText="1"/>
    </xf>
    <xf numFmtId="164" fontId="32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0" xfId="38" applyFont="1"/>
    <xf numFmtId="16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" fontId="37" fillId="24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/>
    </xf>
    <xf numFmtId="166" fontId="32" fillId="0" borderId="0" xfId="0" applyNumberFormat="1" applyFont="1" applyAlignment="1">
      <alignment horizontal="right" vertical="center" wrapText="1"/>
    </xf>
    <xf numFmtId="0" fontId="31" fillId="0" borderId="0" xfId="38" applyFont="1"/>
    <xf numFmtId="0" fontId="31" fillId="0" borderId="0" xfId="38" applyFont="1" applyAlignment="1">
      <alignment horizontal="right"/>
    </xf>
    <xf numFmtId="0" fontId="35" fillId="0" borderId="29" xfId="0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 wrapText="1"/>
    </xf>
    <xf numFmtId="165" fontId="33" fillId="25" borderId="29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164" fontId="32" fillId="0" borderId="31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9" fontId="31" fillId="0" borderId="30" xfId="0" applyNumberFormat="1" applyFont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39" fillId="0" borderId="0" xfId="0" applyFont="1"/>
    <xf numFmtId="0" fontId="30" fillId="0" borderId="0" xfId="0" applyFont="1"/>
    <xf numFmtId="164" fontId="40" fillId="0" borderId="0" xfId="0" applyNumberFormat="1" applyFont="1" applyAlignment="1">
      <alignment vertical="top" wrapText="1"/>
    </xf>
    <xf numFmtId="0" fontId="41" fillId="0" borderId="0" xfId="0" applyFont="1"/>
    <xf numFmtId="164" fontId="35" fillId="26" borderId="12" xfId="0" applyNumberFormat="1" applyFont="1" applyFill="1" applyBorder="1" applyAlignment="1">
      <alignment horizontal="right" vertical="center" wrapText="1" indent="1"/>
    </xf>
    <xf numFmtId="165" fontId="32" fillId="26" borderId="10" xfId="0" applyNumberFormat="1" applyFont="1" applyFill="1" applyBorder="1" applyAlignment="1">
      <alignment horizontal="right" vertical="center" wrapText="1" indent="1"/>
    </xf>
    <xf numFmtId="165" fontId="35" fillId="26" borderId="10" xfId="0" applyNumberFormat="1" applyFont="1" applyFill="1" applyBorder="1" applyAlignment="1">
      <alignment horizontal="center" vertical="center"/>
    </xf>
    <xf numFmtId="165" fontId="35" fillId="26" borderId="10" xfId="0" applyNumberFormat="1" applyFont="1" applyFill="1" applyBorder="1" applyAlignment="1">
      <alignment vertical="center" wrapText="1"/>
    </xf>
    <xf numFmtId="165" fontId="32" fillId="26" borderId="10" xfId="0" applyNumberFormat="1" applyFont="1" applyFill="1" applyBorder="1" applyAlignment="1">
      <alignment horizontal="center" vertical="center"/>
    </xf>
    <xf numFmtId="165" fontId="32" fillId="26" borderId="29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vertical="center"/>
    </xf>
    <xf numFmtId="165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right" vertical="center"/>
    </xf>
    <xf numFmtId="164" fontId="26" fillId="26" borderId="12" xfId="0" applyNumberFormat="1" applyFont="1" applyFill="1" applyBorder="1" applyAlignment="1">
      <alignment horizontal="right" vertical="center" wrapText="1" inden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25" borderId="10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9" fontId="28" fillId="24" borderId="10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1" fontId="51" fillId="0" borderId="10" xfId="0" applyNumberFormat="1" applyFont="1" applyBorder="1" applyAlignment="1" applyProtection="1">
      <alignment horizontal="center" vertical="center" wrapText="1"/>
      <protection locked="0"/>
    </xf>
    <xf numFmtId="1" fontId="51" fillId="0" borderId="13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165" fontId="25" fillId="0" borderId="14" xfId="0" applyNumberFormat="1" applyFont="1" applyBorder="1"/>
    <xf numFmtId="2" fontId="3" fillId="0" borderId="0" xfId="0" applyNumberFormat="1" applyFont="1"/>
    <xf numFmtId="0" fontId="1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3" fillId="27" borderId="10" xfId="0" applyNumberFormat="1" applyFont="1" applyFill="1" applyBorder="1" applyAlignment="1">
      <alignment horizontal="left" vertical="center" wrapText="1"/>
    </xf>
    <xf numFmtId="164" fontId="42" fillId="0" borderId="17" xfId="0" applyNumberFormat="1" applyFont="1" applyBorder="1" applyAlignment="1">
      <alignment vertical="center" wrapText="1"/>
    </xf>
    <xf numFmtId="164" fontId="42" fillId="0" borderId="18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vertical="center" wrapText="1"/>
    </xf>
    <xf numFmtId="164" fontId="42" fillId="0" borderId="19" xfId="0" applyNumberFormat="1" applyFont="1" applyBorder="1" applyAlignment="1">
      <alignment vertical="center" wrapText="1"/>
    </xf>
    <xf numFmtId="1" fontId="31" fillId="0" borderId="0" xfId="0" applyNumberFormat="1" applyFont="1" applyAlignment="1">
      <alignment horizont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 horizontal="left" vertical="center" wrapText="1" indent="6"/>
    </xf>
    <xf numFmtId="164" fontId="31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164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8" fillId="25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46" fillId="0" borderId="0" xfId="34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167" fontId="28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27" borderId="10" xfId="0" applyFont="1" applyFill="1" applyBorder="1" applyAlignment="1">
      <alignment vertical="center"/>
    </xf>
    <xf numFmtId="165" fontId="28" fillId="0" borderId="44" xfId="0" applyNumberFormat="1" applyFont="1" applyBorder="1" applyAlignment="1">
      <alignment horizontal="center" vertical="center"/>
    </xf>
    <xf numFmtId="9" fontId="28" fillId="24" borderId="44" xfId="0" applyNumberFormat="1" applyFont="1" applyFill="1" applyBorder="1" applyAlignment="1">
      <alignment horizontal="center" vertical="center"/>
    </xf>
    <xf numFmtId="1" fontId="31" fillId="0" borderId="13" xfId="0" applyNumberFormat="1" applyFont="1" applyBorder="1" applyAlignment="1" applyProtection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left" vertical="center"/>
    </xf>
    <xf numFmtId="0" fontId="32" fillId="26" borderId="10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right" vertical="center" wrapText="1" indent="1"/>
    </xf>
    <xf numFmtId="0" fontId="32" fillId="26" borderId="10" xfId="38" applyFont="1" applyFill="1" applyBorder="1" applyAlignment="1">
      <alignment horizontal="center" vertical="center"/>
    </xf>
    <xf numFmtId="164" fontId="32" fillId="26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8" borderId="34" xfId="0" applyFont="1" applyFill="1" applyBorder="1" applyAlignment="1">
      <alignment vertical="center" wrapText="1"/>
    </xf>
    <xf numFmtId="0" fontId="35" fillId="28" borderId="37" xfId="0" applyFont="1" applyFill="1" applyBorder="1" applyAlignment="1">
      <alignment vertical="center" wrapText="1"/>
    </xf>
    <xf numFmtId="0" fontId="35" fillId="28" borderId="35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/>
    </xf>
    <xf numFmtId="164" fontId="35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42" fillId="0" borderId="0" xfId="0" applyNumberFormat="1" applyFont="1" applyAlignment="1">
      <alignment horizontal="left" vertical="center" wrapText="1"/>
    </xf>
    <xf numFmtId="164" fontId="42" fillId="0" borderId="31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64" fontId="44" fillId="0" borderId="0" xfId="0" applyNumberFormat="1" applyFont="1" applyAlignment="1">
      <alignment horizontal="left" vertical="center" wrapText="1" indent="6"/>
    </xf>
    <xf numFmtId="164" fontId="43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48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  <protection locked="0"/>
    </xf>
    <xf numFmtId="0" fontId="45" fillId="29" borderId="0" xfId="0" applyFont="1" applyFill="1" applyAlignment="1">
      <alignment horizontal="center" vertical="center" wrapText="1"/>
    </xf>
    <xf numFmtId="0" fontId="46" fillId="0" borderId="0" xfId="34" applyFont="1" applyAlignment="1" applyProtection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32" fillId="26" borderId="40" xfId="0" applyFont="1" applyFill="1" applyBorder="1" applyAlignment="1">
      <alignment horizontal="right" vertical="center" indent="1"/>
    </xf>
    <xf numFmtId="0" fontId="32" fillId="26" borderId="41" xfId="0" applyFont="1" applyFill="1" applyBorder="1" applyAlignment="1">
      <alignment horizontal="right" vertical="center" indent="1"/>
    </xf>
    <xf numFmtId="0" fontId="32" fillId="26" borderId="26" xfId="0" applyFont="1" applyFill="1" applyBorder="1" applyAlignment="1">
      <alignment horizontal="right" vertical="center" indent="1"/>
    </xf>
    <xf numFmtId="0" fontId="32" fillId="26" borderId="27" xfId="0" applyFont="1" applyFill="1" applyBorder="1" applyAlignment="1">
      <alignment horizontal="right" vertical="center" indent="1"/>
    </xf>
    <xf numFmtId="165" fontId="32" fillId="26" borderId="42" xfId="0" applyNumberFormat="1" applyFont="1" applyFill="1" applyBorder="1" applyAlignment="1">
      <alignment horizontal="center" vertical="center"/>
    </xf>
    <xf numFmtId="165" fontId="32" fillId="26" borderId="43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right" vertical="center" wrapText="1" indent="1"/>
    </xf>
    <xf numFmtId="0" fontId="32" fillId="26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vertical="center" wrapText="1"/>
    </xf>
    <xf numFmtId="0" fontId="32" fillId="28" borderId="37" xfId="0" applyFont="1" applyFill="1" applyBorder="1" applyAlignment="1">
      <alignment vertical="center" wrapText="1"/>
    </xf>
    <xf numFmtId="0" fontId="32" fillId="28" borderId="35" xfId="0" applyFont="1" applyFill="1" applyBorder="1" applyAlignment="1">
      <alignment vertical="center" wrapText="1"/>
    </xf>
    <xf numFmtId="164" fontId="43" fillId="0" borderId="0" xfId="0" applyNumberFormat="1" applyFont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164" fontId="44" fillId="0" borderId="0" xfId="0" applyNumberFormat="1" applyFont="1" applyAlignment="1">
      <alignment horizontal="left" wrapText="1"/>
    </xf>
    <xf numFmtId="164" fontId="44" fillId="0" borderId="31" xfId="0" applyNumberFormat="1" applyFont="1" applyBorder="1" applyAlignment="1">
      <alignment horizontal="left" wrapText="1"/>
    </xf>
    <xf numFmtId="0" fontId="33" fillId="0" borderId="12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64" fontId="50" fillId="26" borderId="20" xfId="0" applyNumberFormat="1" applyFont="1" applyFill="1" applyBorder="1" applyAlignment="1">
      <alignment horizontal="right" vertical="center" wrapText="1"/>
    </xf>
    <xf numFmtId="164" fontId="50" fillId="26" borderId="21" xfId="0" applyNumberFormat="1" applyFont="1" applyFill="1" applyBorder="1" applyAlignment="1">
      <alignment horizontal="right" vertical="center" wrapText="1"/>
    </xf>
    <xf numFmtId="164" fontId="50" fillId="26" borderId="22" xfId="0" applyNumberFormat="1" applyFont="1" applyFill="1" applyBorder="1" applyAlignment="1">
      <alignment horizontal="right" vertical="center" wrapText="1"/>
    </xf>
    <xf numFmtId="164" fontId="50" fillId="26" borderId="23" xfId="0" applyNumberFormat="1" applyFont="1" applyFill="1" applyBorder="1" applyAlignment="1">
      <alignment horizontal="right" vertical="center" wrapText="1"/>
    </xf>
    <xf numFmtId="164" fontId="50" fillId="26" borderId="24" xfId="0" applyNumberFormat="1" applyFont="1" applyFill="1" applyBorder="1" applyAlignment="1">
      <alignment horizontal="right" vertical="center" wrapText="1"/>
    </xf>
    <xf numFmtId="164" fontId="50" fillId="26" borderId="25" xfId="0" applyNumberFormat="1" applyFont="1" applyFill="1" applyBorder="1" applyAlignment="1">
      <alignment horizontal="right" vertical="center" wrapText="1"/>
    </xf>
    <xf numFmtId="165" fontId="49" fillId="26" borderId="20" xfId="0" applyNumberFormat="1" applyFont="1" applyFill="1" applyBorder="1" applyAlignment="1">
      <alignment horizontal="center" vertical="center"/>
    </xf>
    <xf numFmtId="44" fontId="49" fillId="26" borderId="21" xfId="0" applyNumberFormat="1" applyFont="1" applyFill="1" applyBorder="1" applyAlignment="1">
      <alignment horizontal="center" vertical="center"/>
    </xf>
    <xf numFmtId="44" fontId="49" fillId="26" borderId="22" xfId="0" applyNumberFormat="1" applyFont="1" applyFill="1" applyBorder="1" applyAlignment="1">
      <alignment horizontal="center" vertical="center"/>
    </xf>
    <xf numFmtId="44" fontId="49" fillId="26" borderId="23" xfId="0" applyNumberFormat="1" applyFont="1" applyFill="1" applyBorder="1" applyAlignment="1">
      <alignment horizontal="center" vertical="center"/>
    </xf>
    <xf numFmtId="44" fontId="49" fillId="26" borderId="24" xfId="0" applyNumberFormat="1" applyFont="1" applyFill="1" applyBorder="1" applyAlignment="1">
      <alignment horizontal="center" vertical="center"/>
    </xf>
    <xf numFmtId="44" fontId="49" fillId="26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center" vertical="center"/>
    </xf>
    <xf numFmtId="0" fontId="24" fillId="0" borderId="0" xfId="38" applyFont="1" applyAlignment="1">
      <alignment horizontal="center" vertical="center"/>
    </xf>
    <xf numFmtId="0" fontId="31" fillId="0" borderId="0" xfId="38" applyFont="1" applyAlignment="1" applyProtection="1">
      <alignment horizontal="center"/>
      <protection locked="0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3-2024-g/#chu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344169</xdr:colOff>
      <xdr:row>19</xdr:row>
      <xdr:rowOff>76199</xdr:rowOff>
    </xdr:from>
    <xdr:to>
      <xdr:col>10</xdr:col>
      <xdr:colOff>800100</xdr:colOff>
      <xdr:row>27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1619" y="4610099"/>
          <a:ext cx="3275331" cy="22669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t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3496</xdr:colOff>
      <xdr:row>63</xdr:row>
      <xdr:rowOff>95542</xdr:rowOff>
    </xdr:from>
    <xdr:ext cx="2933147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32921" y="7429792"/>
          <a:ext cx="2930204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6</xdr:col>
      <xdr:colOff>662619</xdr:colOff>
      <xdr:row>69</xdr:row>
      <xdr:rowOff>238125</xdr:rowOff>
    </xdr:from>
    <xdr:to>
      <xdr:col>10</xdr:col>
      <xdr:colOff>775299</xdr:colOff>
      <xdr:row>74</xdr:row>
      <xdr:rowOff>0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30069" y="16363950"/>
          <a:ext cx="2932080" cy="1295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652462</xdr:colOff>
      <xdr:row>75</xdr:row>
      <xdr:rowOff>228600</xdr:rowOff>
    </xdr:from>
    <xdr:to>
      <xdr:col>10</xdr:col>
      <xdr:colOff>765719</xdr:colOff>
      <xdr:row>82</xdr:row>
      <xdr:rowOff>381000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19912" y="18345150"/>
          <a:ext cx="2932657" cy="23717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85</xdr:row>
      <xdr:rowOff>0</xdr:rowOff>
    </xdr:from>
    <xdr:to>
      <xdr:col>10</xdr:col>
      <xdr:colOff>803881</xdr:colOff>
      <xdr:row>89</xdr:row>
      <xdr:rowOff>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89</xdr:row>
      <xdr:rowOff>123825</xdr:rowOff>
    </xdr:from>
    <xdr:to>
      <xdr:col>10</xdr:col>
      <xdr:colOff>803881</xdr:colOff>
      <xdr:row>93</xdr:row>
      <xdr:rowOff>85725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56512" y="23050500"/>
          <a:ext cx="2934219" cy="1333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</xdr:txBody>
    </xdr:sp>
    <xdr:clientData/>
  </xdr:twoCellAnchor>
  <xdr:twoCellAnchor>
    <xdr:from>
      <xdr:col>7</xdr:col>
      <xdr:colOff>3262</xdr:colOff>
      <xdr:row>93</xdr:row>
      <xdr:rowOff>200024</xdr:rowOff>
    </xdr:from>
    <xdr:to>
      <xdr:col>10</xdr:col>
      <xdr:colOff>803881</xdr:colOff>
      <xdr:row>99</xdr:row>
      <xdr:rowOff>333374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56512" y="24288749"/>
          <a:ext cx="2934219" cy="2143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100</xdr:row>
      <xdr:rowOff>380998</xdr:rowOff>
    </xdr:from>
    <xdr:to>
      <xdr:col>10</xdr:col>
      <xdr:colOff>822973</xdr:colOff>
      <xdr:row>107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707995</xdr:colOff>
      <xdr:row>107</xdr:row>
      <xdr:rowOff>76201</xdr:rowOff>
    </xdr:from>
    <xdr:to>
      <xdr:col>10</xdr:col>
      <xdr:colOff>803919</xdr:colOff>
      <xdr:row>110</xdr:row>
      <xdr:rowOff>457200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26855" y="22488526"/>
          <a:ext cx="2936270" cy="1590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</xdr:txBody>
    </xdr:sp>
    <xdr:clientData/>
  </xdr:twoCellAnchor>
  <xdr:twoCellAnchor>
    <xdr:from>
      <xdr:col>7</xdr:col>
      <xdr:colOff>5777</xdr:colOff>
      <xdr:row>111</xdr:row>
      <xdr:rowOff>76199</xdr:rowOff>
    </xdr:from>
    <xdr:to>
      <xdr:col>10</xdr:col>
      <xdr:colOff>784878</xdr:colOff>
      <xdr:row>117</xdr:row>
      <xdr:rowOff>171449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59027" y="30394274"/>
          <a:ext cx="2912701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118</xdr:row>
      <xdr:rowOff>485775</xdr:rowOff>
    </xdr:from>
    <xdr:to>
      <xdr:col>10</xdr:col>
      <xdr:colOff>813428</xdr:colOff>
      <xdr:row>119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ПОЗНАВАТЕЛНИ КНИЖКИ И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71"/>
  <sheetViews>
    <sheetView showGridLines="0" showRowColHeaders="0" showZeros="0" tabSelected="1" showRuler="0" showWhiteSpace="0" zoomScaleNormal="100" zoomScaleSheetLayoutView="100" zoomScalePageLayoutView="89" workbookViewId="0">
      <selection activeCell="D10" sqref="D10:F10"/>
    </sheetView>
  </sheetViews>
  <sheetFormatPr defaultColWidth="0" defaultRowHeight="15" zeroHeight="1" x14ac:dyDescent="0.25"/>
  <cols>
    <col min="1" max="1" width="1.5703125" style="2" customWidth="1"/>
    <col min="2" max="2" width="3.7109375" style="2" customWidth="1"/>
    <col min="3" max="3" width="43.140625" style="2" customWidth="1"/>
    <col min="4" max="4" width="18.85546875" style="2" customWidth="1"/>
    <col min="5" max="5" width="14.28515625" style="2" customWidth="1"/>
    <col min="6" max="6" width="12.42578125" style="7" customWidth="1"/>
    <col min="7" max="7" width="10.28515625" style="3" customWidth="1"/>
    <col min="8" max="8" width="9.5703125" style="2" customWidth="1"/>
    <col min="9" max="9" width="11.85546875" style="2" customWidth="1"/>
    <col min="10" max="10" width="10.5703125" style="2" customWidth="1"/>
    <col min="11" max="11" width="13.85546875" style="2" customWidth="1"/>
    <col min="12" max="12" width="1.5703125" style="2" customWidth="1"/>
    <col min="13" max="13" width="11.42578125" style="2" hidden="1"/>
    <col min="14" max="17" width="9.140625" style="2" hidden="1"/>
    <col min="18" max="18" width="1.7109375" style="2" hidden="1"/>
    <col min="19" max="256" width="9.140625" style="2" hidden="1"/>
    <col min="257" max="16383" width="19.28515625" style="2" hidden="1"/>
    <col min="16384" max="16384" width="5.7109375" style="2" hidden="1"/>
  </cols>
  <sheetData>
    <row r="1" spans="2:12" s="1" customFormat="1" ht="27.75" customHeight="1" x14ac:dyDescent="0.25">
      <c r="B1" s="191" t="s">
        <v>10</v>
      </c>
      <c r="C1" s="191"/>
      <c r="D1" s="191"/>
      <c r="E1" s="191"/>
      <c r="F1" s="191"/>
      <c r="G1" s="191"/>
      <c r="H1" s="191"/>
      <c r="I1" s="191"/>
      <c r="J1" s="191"/>
      <c r="K1" s="191"/>
      <c r="L1" s="131"/>
    </row>
    <row r="2" spans="2:12" s="148" customFormat="1" ht="21.75" customHeight="1" x14ac:dyDescent="0.2">
      <c r="B2" s="192" t="s">
        <v>11</v>
      </c>
      <c r="C2" s="192"/>
      <c r="D2" s="192"/>
      <c r="E2" s="192"/>
      <c r="F2" s="192"/>
      <c r="G2" s="192"/>
      <c r="H2" s="192"/>
      <c r="I2" s="192"/>
      <c r="J2" s="192"/>
      <c r="K2" s="192"/>
      <c r="L2" s="147"/>
    </row>
    <row r="3" spans="2:12" s="96" customFormat="1" ht="26.25" customHeight="1" x14ac:dyDescent="0.25">
      <c r="B3" s="193" t="s">
        <v>43</v>
      </c>
      <c r="C3" s="193"/>
      <c r="D3" s="193"/>
      <c r="E3" s="193"/>
      <c r="F3" s="193"/>
      <c r="G3" s="193"/>
      <c r="H3" s="193"/>
      <c r="I3" s="193"/>
      <c r="J3" s="193"/>
      <c r="K3" s="193"/>
      <c r="L3" s="145"/>
    </row>
    <row r="4" spans="2:12" s="8" customFormat="1" ht="15" customHeight="1" x14ac:dyDescent="0.25">
      <c r="B4" s="171" t="s">
        <v>101</v>
      </c>
      <c r="C4" s="171"/>
      <c r="D4" s="171"/>
      <c r="E4" s="171"/>
      <c r="F4" s="171"/>
      <c r="G4" s="171"/>
      <c r="H4" s="171"/>
      <c r="I4" s="171"/>
      <c r="J4" s="171"/>
      <c r="K4" s="171"/>
      <c r="L4" s="132"/>
    </row>
    <row r="5" spans="2:12" s="8" customFormat="1" ht="15" customHeight="1" x14ac:dyDescent="0.2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32"/>
    </row>
    <row r="6" spans="2:12" s="8" customFormat="1" ht="50.2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32"/>
    </row>
    <row r="7" spans="2:12" s="8" customFormat="1" ht="15" customHeight="1" x14ac:dyDescent="0.25">
      <c r="B7" s="175"/>
      <c r="C7" s="175"/>
      <c r="D7" s="175"/>
      <c r="E7" s="175"/>
      <c r="F7" s="175"/>
      <c r="G7" s="175"/>
      <c r="H7" s="175"/>
      <c r="I7" s="175"/>
      <c r="J7" s="12"/>
      <c r="K7" s="12"/>
      <c r="L7" s="12"/>
    </row>
    <row r="8" spans="2:12" s="8" customFormat="1" ht="15" customHeight="1" x14ac:dyDescent="0.25"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129"/>
    </row>
    <row r="9" spans="2:12" s="8" customFormat="1" ht="15.75" x14ac:dyDescent="0.25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129"/>
    </row>
    <row r="10" spans="2:12" s="1" customFormat="1" ht="17.100000000000001" customHeight="1" x14ac:dyDescent="0.25">
      <c r="B10" s="189" t="s">
        <v>104</v>
      </c>
      <c r="C10" s="189"/>
      <c r="D10" s="190" t="s">
        <v>105</v>
      </c>
      <c r="E10" s="190"/>
      <c r="F10" s="190"/>
      <c r="G10" s="210"/>
      <c r="H10" s="210"/>
      <c r="I10" s="210"/>
      <c r="J10" s="210"/>
      <c r="K10" s="210"/>
      <c r="L10" s="129"/>
    </row>
    <row r="11" spans="2:12" s="1" customFormat="1" ht="17.100000000000001" customHeight="1" x14ac:dyDescent="0.25">
      <c r="B11" s="247" t="s">
        <v>48</v>
      </c>
      <c r="C11" s="247"/>
      <c r="D11" s="247"/>
      <c r="E11" s="247"/>
      <c r="F11" s="247"/>
      <c r="G11" s="210"/>
      <c r="H11" s="210"/>
      <c r="I11" s="210"/>
      <c r="J11" s="210"/>
      <c r="K11" s="210"/>
      <c r="L11" s="129"/>
    </row>
    <row r="12" spans="2:12" s="1" customFormat="1" ht="17.100000000000001" customHeight="1" x14ac:dyDescent="0.25">
      <c r="B12" s="248" t="s">
        <v>49</v>
      </c>
      <c r="C12" s="248"/>
      <c r="D12" s="248"/>
      <c r="E12" s="248"/>
      <c r="F12" s="248"/>
      <c r="G12" s="210"/>
      <c r="H12" s="210"/>
      <c r="I12" s="210"/>
      <c r="J12" s="210"/>
      <c r="K12" s="210"/>
      <c r="L12" s="129"/>
    </row>
    <row r="13" spans="2:12" s="1" customFormat="1" ht="17.100000000000001" customHeight="1" x14ac:dyDescent="0.25">
      <c r="B13" s="248" t="s">
        <v>50</v>
      </c>
      <c r="C13" s="248"/>
      <c r="D13" s="248"/>
      <c r="E13" s="248"/>
      <c r="F13" s="248"/>
      <c r="G13" s="210"/>
      <c r="H13" s="210"/>
      <c r="I13" s="210"/>
      <c r="J13" s="210"/>
      <c r="K13" s="210"/>
      <c r="L13" s="129"/>
    </row>
    <row r="14" spans="2:12" s="1" customFormat="1" ht="17.100000000000001" customHeight="1" x14ac:dyDescent="0.25">
      <c r="B14" s="248" t="s">
        <v>51</v>
      </c>
      <c r="C14" s="248"/>
      <c r="D14" s="248"/>
      <c r="E14" s="248"/>
      <c r="F14" s="248"/>
      <c r="G14" s="210"/>
      <c r="H14" s="210"/>
      <c r="I14" s="210"/>
      <c r="J14" s="210"/>
      <c r="K14" s="210"/>
      <c r="L14" s="129"/>
    </row>
    <row r="15" spans="2:12" s="1" customFormat="1" ht="17.100000000000001" customHeight="1" x14ac:dyDescent="0.25">
      <c r="B15" s="248" t="s">
        <v>62</v>
      </c>
      <c r="C15" s="248"/>
      <c r="D15" s="248"/>
      <c r="E15" s="248"/>
      <c r="F15" s="248"/>
      <c r="G15" s="210"/>
      <c r="H15" s="210"/>
      <c r="I15" s="210"/>
      <c r="J15" s="210"/>
      <c r="K15" s="210"/>
      <c r="L15" s="129"/>
    </row>
    <row r="16" spans="2:12" s="1" customFormat="1" ht="17.100000000000001" customHeight="1" x14ac:dyDescent="0.25">
      <c r="B16" s="248" t="s">
        <v>54</v>
      </c>
      <c r="C16" s="248"/>
      <c r="D16" s="248"/>
      <c r="E16" s="248"/>
      <c r="F16" s="248"/>
      <c r="G16" s="210"/>
      <c r="H16" s="210"/>
      <c r="I16" s="210"/>
      <c r="J16" s="210"/>
      <c r="K16" s="210"/>
      <c r="L16" s="129"/>
    </row>
    <row r="17" spans="1:53" s="1" customFormat="1" ht="17.100000000000001" customHeight="1" x14ac:dyDescent="0.25">
      <c r="B17" s="248" t="s">
        <v>52</v>
      </c>
      <c r="C17" s="248"/>
      <c r="D17" s="248"/>
      <c r="E17" s="248"/>
      <c r="F17" s="248"/>
      <c r="G17" s="210"/>
      <c r="H17" s="210"/>
      <c r="I17" s="210"/>
      <c r="J17" s="210"/>
      <c r="K17" s="210"/>
      <c r="L17" s="129"/>
    </row>
    <row r="18" spans="1:53" s="1" customFormat="1" ht="17.100000000000001" customHeight="1" x14ac:dyDescent="0.25">
      <c r="B18" s="248" t="s">
        <v>53</v>
      </c>
      <c r="C18" s="248"/>
      <c r="D18" s="248"/>
      <c r="E18" s="248"/>
      <c r="F18" s="248"/>
      <c r="G18" s="210"/>
      <c r="H18" s="210"/>
      <c r="I18" s="210"/>
      <c r="J18" s="210"/>
      <c r="K18" s="210"/>
      <c r="L18" s="129"/>
    </row>
    <row r="19" spans="1:53" s="1" customFormat="1" ht="17.100000000000001" customHeight="1" x14ac:dyDescent="0.25">
      <c r="B19" s="248" t="s">
        <v>106</v>
      </c>
      <c r="C19" s="248"/>
      <c r="D19" s="248"/>
      <c r="E19" s="248"/>
      <c r="F19" s="248"/>
      <c r="G19" s="210"/>
      <c r="H19" s="210"/>
      <c r="I19" s="210"/>
      <c r="J19" s="210"/>
      <c r="K19" s="210"/>
      <c r="L19" s="129"/>
    </row>
    <row r="20" spans="1:53" s="1" customFormat="1" ht="17.100000000000001" customHeight="1" x14ac:dyDescent="0.25">
      <c r="B20" s="248" t="s">
        <v>55</v>
      </c>
      <c r="C20" s="248"/>
      <c r="D20" s="248"/>
      <c r="E20" s="248"/>
      <c r="F20" s="248"/>
      <c r="G20" s="210"/>
      <c r="H20" s="210"/>
      <c r="I20" s="210"/>
      <c r="J20" s="210"/>
      <c r="K20" s="210"/>
      <c r="L20" s="129"/>
    </row>
    <row r="21" spans="1:53" s="1" customFormat="1" ht="17.100000000000001" customHeight="1" x14ac:dyDescent="0.25">
      <c r="B21" s="248" t="s">
        <v>107</v>
      </c>
      <c r="C21" s="248"/>
      <c r="D21" s="248"/>
      <c r="E21" s="248"/>
      <c r="F21" s="248"/>
      <c r="G21" s="210"/>
      <c r="H21" s="210"/>
      <c r="I21" s="210"/>
      <c r="J21" s="210"/>
      <c r="K21" s="210"/>
      <c r="L21" s="129"/>
    </row>
    <row r="22" spans="1:53" s="1" customFormat="1" ht="15.75" x14ac:dyDescent="0.25">
      <c r="B22" s="243"/>
      <c r="C22" s="243"/>
      <c r="D22" s="243"/>
      <c r="E22" s="243"/>
      <c r="F22" s="243"/>
      <c r="G22" s="210"/>
      <c r="H22" s="210"/>
      <c r="I22" s="210"/>
      <c r="J22" s="210"/>
      <c r="K22" s="210"/>
      <c r="L22" s="129"/>
    </row>
    <row r="23" spans="1:53" s="1" customFormat="1" ht="15.75" x14ac:dyDescent="0.25">
      <c r="B23" s="243"/>
      <c r="C23" s="243"/>
      <c r="D23" s="243"/>
      <c r="E23" s="243"/>
      <c r="F23" s="243"/>
      <c r="G23" s="210"/>
      <c r="H23" s="210"/>
      <c r="I23" s="210"/>
      <c r="J23" s="210"/>
      <c r="K23" s="210"/>
      <c r="L23" s="129"/>
    </row>
    <row r="24" spans="1:53" s="1" customFormat="1" ht="15.75" x14ac:dyDescent="0.25">
      <c r="B24" s="243"/>
      <c r="C24" s="243"/>
      <c r="D24" s="243"/>
      <c r="E24" s="243"/>
      <c r="F24" s="243"/>
      <c r="G24" s="210"/>
      <c r="H24" s="210"/>
      <c r="I24" s="210"/>
      <c r="J24" s="210"/>
      <c r="K24" s="210"/>
      <c r="L24" s="129"/>
    </row>
    <row r="25" spans="1:53" s="1" customFormat="1" ht="25.5" customHeight="1" x14ac:dyDescent="0.25">
      <c r="B25" s="15"/>
      <c r="C25" s="16" t="s">
        <v>76</v>
      </c>
      <c r="D25" s="17"/>
      <c r="E25" s="245"/>
      <c r="F25" s="246"/>
      <c r="G25" s="210"/>
      <c r="H25" s="210"/>
      <c r="I25" s="210"/>
      <c r="J25" s="210"/>
      <c r="K25" s="210"/>
      <c r="L25" s="129"/>
    </row>
    <row r="26" spans="1:53" s="1" customFormat="1" ht="29.25" customHeight="1" x14ac:dyDescent="0.25">
      <c r="B26" s="15"/>
      <c r="C26" s="16" t="s">
        <v>77</v>
      </c>
      <c r="D26" s="19"/>
      <c r="E26" s="245"/>
      <c r="F26" s="246"/>
      <c r="G26" s="210"/>
      <c r="H26" s="210"/>
      <c r="I26" s="210"/>
      <c r="J26" s="210"/>
      <c r="K26" s="210"/>
      <c r="L26" s="129"/>
    </row>
    <row r="27" spans="1:53" s="1" customFormat="1" ht="20.25" customHeight="1" x14ac:dyDescent="0.25">
      <c r="B27" s="244"/>
      <c r="C27" s="244"/>
      <c r="D27" s="244"/>
      <c r="E27" s="244"/>
      <c r="F27" s="244"/>
      <c r="G27" s="210"/>
      <c r="H27" s="210"/>
      <c r="I27" s="210"/>
      <c r="J27" s="210"/>
      <c r="K27" s="210"/>
      <c r="L27" s="129"/>
    </row>
    <row r="28" spans="1:53" s="1" customFormat="1" ht="30.75" customHeight="1" x14ac:dyDescent="0.25">
      <c r="B28" s="176"/>
      <c r="C28" s="176"/>
      <c r="D28" s="176"/>
      <c r="E28" s="176"/>
      <c r="F28" s="176"/>
      <c r="G28" s="176"/>
      <c r="H28" s="176"/>
      <c r="I28" s="176"/>
      <c r="J28" s="13"/>
      <c r="K28" s="13"/>
      <c r="L28" s="13"/>
    </row>
    <row r="29" spans="1:53" s="93" customFormat="1" ht="20.25" customHeight="1" x14ac:dyDescent="0.25">
      <c r="A29" s="96"/>
      <c r="B29" s="97"/>
      <c r="C29" s="97"/>
      <c r="D29" s="97"/>
      <c r="E29" s="97"/>
      <c r="F29" s="98"/>
      <c r="G29" s="98"/>
      <c r="H29" s="99"/>
      <c r="I29" s="99"/>
      <c r="J29" s="99"/>
    </row>
    <row r="30" spans="1:53" s="93" customFormat="1" ht="23.25" customHeight="1" x14ac:dyDescent="0.25">
      <c r="A30" s="96"/>
      <c r="B30" s="94"/>
      <c r="C30" s="94"/>
      <c r="D30" s="94"/>
      <c r="E30" s="94"/>
      <c r="F30" s="98"/>
      <c r="G30" s="98"/>
      <c r="H30" s="99"/>
      <c r="I30" s="99"/>
      <c r="J30" s="99"/>
    </row>
    <row r="31" spans="1:53" customFormat="1" ht="15.75" x14ac:dyDescent="0.25">
      <c r="A31" s="96"/>
      <c r="J31" s="99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</row>
    <row r="32" spans="1:53" customFormat="1" ht="21.75" customHeight="1" x14ac:dyDescent="0.25">
      <c r="A32" s="96"/>
      <c r="B32" s="184" t="s">
        <v>108</v>
      </c>
      <c r="C32" s="184"/>
      <c r="D32" s="184"/>
      <c r="E32" s="184"/>
      <c r="F32" s="184"/>
      <c r="G32" s="188" t="s">
        <v>90</v>
      </c>
      <c r="H32" s="188"/>
      <c r="I32" s="188"/>
      <c r="J32" s="188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</row>
    <row r="33" spans="1:53" customFormat="1" ht="15.75" customHeight="1" x14ac:dyDescent="0.25">
      <c r="A33" s="96"/>
      <c r="B33" s="185" t="s">
        <v>63</v>
      </c>
      <c r="C33" s="185"/>
      <c r="D33" s="185"/>
      <c r="E33" s="185"/>
      <c r="F33" s="185"/>
      <c r="G33" s="185"/>
      <c r="H33" s="185"/>
      <c r="I33" s="185"/>
      <c r="J33" s="185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</row>
    <row r="34" spans="1:53" customFormat="1" ht="15.75" x14ac:dyDescent="0.25">
      <c r="A34" s="96"/>
      <c r="B34" s="94"/>
      <c r="C34" s="94"/>
      <c r="D34" s="94"/>
      <c r="E34" s="94"/>
      <c r="F34" s="95"/>
      <c r="G34" s="95"/>
      <c r="H34" s="95"/>
      <c r="I34" s="95"/>
      <c r="J34" s="99"/>
      <c r="K34" s="93"/>
      <c r="L34" s="93"/>
      <c r="M34" s="93"/>
      <c r="N34" s="93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</row>
    <row r="35" spans="1:53" customFormat="1" ht="15.75" x14ac:dyDescent="0.25">
      <c r="A35" s="96"/>
      <c r="B35" s="94"/>
      <c r="C35" s="94"/>
      <c r="D35" s="94"/>
      <c r="E35" s="94"/>
      <c r="F35" s="95"/>
      <c r="G35" s="95"/>
      <c r="H35" s="95"/>
      <c r="I35" s="95"/>
      <c r="J35" s="99"/>
      <c r="K35" s="93"/>
      <c r="L35" s="93"/>
      <c r="M35" s="93"/>
      <c r="N35" s="93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</row>
    <row r="36" spans="1:53" customFormat="1" ht="15.75" x14ac:dyDescent="0.25">
      <c r="A36" s="96"/>
      <c r="B36" s="100"/>
      <c r="C36" s="100"/>
      <c r="D36" s="100"/>
      <c r="E36" s="100"/>
      <c r="F36" s="100"/>
      <c r="G36" s="100"/>
      <c r="H36" s="100"/>
      <c r="I36" s="100"/>
      <c r="J36" s="99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</row>
    <row r="37" spans="1:53" customFormat="1" ht="15.75" x14ac:dyDescent="0.25">
      <c r="A37" s="96"/>
      <c r="B37" s="100"/>
      <c r="C37" s="100"/>
      <c r="D37" s="100"/>
      <c r="E37" s="100"/>
      <c r="J37" s="99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</row>
    <row r="38" spans="1:53" customFormat="1" ht="15.75" x14ac:dyDescent="0.25">
      <c r="A38" s="96"/>
      <c r="J38" s="99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</row>
    <row r="39" spans="1:53" customFormat="1" ht="15.75" x14ac:dyDescent="0.25">
      <c r="A39" s="96"/>
      <c r="J39" s="99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</row>
    <row r="40" spans="1:53" customFormat="1" ht="21" customHeight="1" x14ac:dyDescent="0.25">
      <c r="A40" s="96"/>
      <c r="B40" s="186" t="s">
        <v>109</v>
      </c>
      <c r="C40" s="186"/>
      <c r="D40" s="186"/>
      <c r="E40" s="186"/>
      <c r="F40" s="186"/>
      <c r="G40" s="186"/>
      <c r="H40" s="186"/>
      <c r="I40" s="186"/>
      <c r="J40" s="99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</row>
    <row r="41" spans="1:53" customFormat="1" ht="15" customHeight="1" x14ac:dyDescent="0.25">
      <c r="A41" s="96"/>
      <c r="B41" s="2"/>
      <c r="C41" s="2"/>
      <c r="D41" s="2"/>
      <c r="E41" s="101"/>
      <c r="F41" s="101"/>
      <c r="G41" s="3"/>
      <c r="H41" s="2"/>
      <c r="I41" s="183" t="s">
        <v>74</v>
      </c>
      <c r="J41" s="18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</row>
    <row r="42" spans="1:53" customFormat="1" ht="15.75" x14ac:dyDescent="0.25">
      <c r="A42" s="96"/>
      <c r="B42" s="102"/>
      <c r="C42" s="2"/>
      <c r="D42" s="2"/>
      <c r="E42" s="94"/>
      <c r="F42" s="95"/>
      <c r="G42" s="3"/>
      <c r="H42" s="2"/>
      <c r="I42" s="180" t="s">
        <v>64</v>
      </c>
      <c r="J42" s="180"/>
      <c r="K42" s="93"/>
      <c r="L42" s="93"/>
      <c r="M42" s="93"/>
      <c r="N42" s="93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</row>
    <row r="43" spans="1:53" customFormat="1" ht="15.75" x14ac:dyDescent="0.25">
      <c r="A43" s="96"/>
      <c r="J43" s="99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</row>
    <row r="44" spans="1:53" customFormat="1" ht="15" customHeight="1" x14ac:dyDescent="0.25">
      <c r="A44" s="96"/>
      <c r="B44" s="187" t="s">
        <v>110</v>
      </c>
      <c r="C44" s="187"/>
      <c r="D44" s="187"/>
      <c r="E44" s="187"/>
      <c r="F44" s="187"/>
      <c r="G44" s="187"/>
      <c r="H44" s="187"/>
      <c r="I44" s="187"/>
      <c r="J44" s="99"/>
      <c r="K44" s="93"/>
      <c r="L44" s="93"/>
      <c r="M44" s="93"/>
      <c r="N44" s="93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</row>
    <row r="45" spans="1:53" customFormat="1" ht="15.75" x14ac:dyDescent="0.25">
      <c r="A45" s="96"/>
      <c r="J45" s="99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</row>
    <row r="46" spans="1:53" customFormat="1" ht="15" customHeight="1" x14ac:dyDescent="0.25">
      <c r="A46" s="96"/>
      <c r="B46" s="102"/>
      <c r="C46" s="106" t="s">
        <v>111</v>
      </c>
      <c r="D46" s="181" t="s">
        <v>91</v>
      </c>
      <c r="E46" s="181"/>
      <c r="F46" s="181"/>
      <c r="G46" s="181"/>
      <c r="H46" s="181"/>
      <c r="I46" s="181"/>
      <c r="J46" s="99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</row>
    <row r="47" spans="1:53" customFormat="1" ht="15" customHeight="1" x14ac:dyDescent="0.25">
      <c r="A47" s="96"/>
      <c r="B47" s="102"/>
      <c r="C47" s="107" t="s">
        <v>67</v>
      </c>
      <c r="D47" s="181" t="s">
        <v>73</v>
      </c>
      <c r="E47" s="181"/>
      <c r="F47" s="181"/>
      <c r="G47" s="181"/>
      <c r="H47" s="181"/>
      <c r="I47" s="181"/>
      <c r="J47" s="99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</row>
    <row r="48" spans="1:53" customFormat="1" ht="15.75" x14ac:dyDescent="0.25">
      <c r="A48" s="96"/>
      <c r="B48" s="102"/>
      <c r="C48" s="106" t="s">
        <v>68</v>
      </c>
      <c r="D48" s="181" t="s">
        <v>91</v>
      </c>
      <c r="E48" s="181"/>
      <c r="F48" s="181"/>
      <c r="G48" s="181"/>
      <c r="H48" s="181"/>
      <c r="I48" s="181"/>
      <c r="J48" s="99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customFormat="1" ht="15.75" x14ac:dyDescent="0.25">
      <c r="A49" s="96"/>
      <c r="B49" s="2"/>
      <c r="C49" s="182" t="s">
        <v>75</v>
      </c>
      <c r="D49" s="182"/>
      <c r="E49" s="182"/>
      <c r="F49" s="182"/>
      <c r="G49" s="182"/>
      <c r="H49" s="182"/>
      <c r="I49" s="182"/>
      <c r="J49" s="99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</row>
    <row r="50" spans="1:53" customFormat="1" ht="15.75" x14ac:dyDescent="0.25">
      <c r="A50" s="96"/>
      <c r="B50" s="102"/>
      <c r="C50" s="103" t="s">
        <v>69</v>
      </c>
      <c r="D50" s="181" t="s">
        <v>91</v>
      </c>
      <c r="E50" s="181"/>
      <c r="F50" s="181"/>
      <c r="G50" s="181"/>
      <c r="H50" s="181"/>
      <c r="I50" s="181"/>
      <c r="J50" s="99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</row>
    <row r="51" spans="1:53" customFormat="1" ht="15.75" x14ac:dyDescent="0.25">
      <c r="A51" s="96"/>
      <c r="B51" s="97"/>
      <c r="C51" s="97"/>
      <c r="D51" s="97"/>
      <c r="E51" s="97"/>
      <c r="F51" s="97"/>
      <c r="J51" s="99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</row>
    <row r="52" spans="1:53" customFormat="1" ht="15.75" x14ac:dyDescent="0.25">
      <c r="A52" s="96"/>
      <c r="B52" s="97"/>
      <c r="C52" s="97"/>
      <c r="D52" s="97"/>
      <c r="E52" s="97"/>
      <c r="F52" s="97"/>
      <c r="J52" s="99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</row>
    <row r="53" spans="1:53" customFormat="1" ht="15.75" x14ac:dyDescent="0.25">
      <c r="A53" s="96"/>
      <c r="B53" s="97"/>
      <c r="C53" s="97"/>
      <c r="D53" s="97"/>
      <c r="E53" s="97"/>
      <c r="F53" s="97"/>
      <c r="J53" s="99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</row>
    <row r="54" spans="1:53" customFormat="1" ht="15.75" x14ac:dyDescent="0.25">
      <c r="A54" s="96"/>
      <c r="B54" s="97"/>
      <c r="C54" s="97"/>
      <c r="D54" s="97"/>
      <c r="E54" s="97"/>
      <c r="F54" s="97"/>
      <c r="J54" s="99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</row>
    <row r="55" spans="1:53" customFormat="1" ht="15.75" x14ac:dyDescent="0.25">
      <c r="A55" s="96"/>
      <c r="B55" s="97"/>
      <c r="C55" s="97"/>
      <c r="D55" s="97"/>
      <c r="E55" s="97"/>
      <c r="F55" s="97"/>
      <c r="J55" s="99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</row>
    <row r="56" spans="1:53" customFormat="1" ht="15.75" x14ac:dyDescent="0.25">
      <c r="A56" s="96"/>
      <c r="B56" s="97"/>
      <c r="C56" s="97"/>
      <c r="D56" s="97"/>
      <c r="E56" s="97"/>
      <c r="F56" s="97"/>
      <c r="J56" s="99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</row>
    <row r="57" spans="1:53" customFormat="1" ht="15.75" x14ac:dyDescent="0.25">
      <c r="A57" s="8"/>
      <c r="B57" s="102"/>
      <c r="C57" s="105" t="s">
        <v>112</v>
      </c>
      <c r="D57" s="181" t="s">
        <v>72</v>
      </c>
      <c r="E57" s="181"/>
      <c r="F57" s="181"/>
      <c r="J57" s="99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</row>
    <row r="58" spans="1:53" customFormat="1" ht="15.75" x14ac:dyDescent="0.25">
      <c r="A58" s="96"/>
      <c r="B58" s="104"/>
      <c r="C58" s="102"/>
      <c r="D58" s="180" t="s">
        <v>65</v>
      </c>
      <c r="E58" s="180"/>
      <c r="F58" s="180"/>
      <c r="J58" s="99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</row>
    <row r="59" spans="1:53" customFormat="1" ht="15.75" x14ac:dyDescent="0.25">
      <c r="A59" s="96"/>
      <c r="B59" s="103"/>
      <c r="C59" s="97"/>
      <c r="D59" s="97"/>
      <c r="E59" s="97"/>
      <c r="F59" s="97"/>
      <c r="J59" s="99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</row>
    <row r="60" spans="1:53" customFormat="1" ht="15.75" x14ac:dyDescent="0.25">
      <c r="A60" s="96"/>
      <c r="B60" s="102"/>
      <c r="C60" s="105" t="s">
        <v>70</v>
      </c>
      <c r="D60" s="181" t="s">
        <v>71</v>
      </c>
      <c r="E60" s="181"/>
      <c r="F60" s="181"/>
      <c r="J60" s="99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</row>
    <row r="61" spans="1:53" customFormat="1" ht="15.75" x14ac:dyDescent="0.25">
      <c r="A61" s="96"/>
      <c r="B61" s="93"/>
      <c r="C61" s="102"/>
      <c r="D61" s="180" t="s">
        <v>66</v>
      </c>
      <c r="E61" s="180"/>
      <c r="F61" s="180"/>
      <c r="J61" s="99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1:53" customFormat="1" ht="15.75" x14ac:dyDescent="0.25">
      <c r="A62" s="96"/>
      <c r="J62" s="99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1:53" ht="35.25" customHeight="1" x14ac:dyDescent="0.25">
      <c r="B63" s="171" t="s">
        <v>45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32"/>
    </row>
    <row r="64" spans="1:53" ht="31.35" customHeight="1" x14ac:dyDescent="0.25">
      <c r="B64" s="160" t="s">
        <v>78</v>
      </c>
      <c r="C64" s="160"/>
      <c r="D64" s="160"/>
      <c r="E64" s="160"/>
      <c r="F64" s="160"/>
      <c r="G64" s="21"/>
      <c r="H64" s="13"/>
      <c r="I64" s="13"/>
      <c r="J64" s="20"/>
      <c r="K64" s="20"/>
      <c r="L64" s="20"/>
    </row>
    <row r="65" spans="2:17" ht="33.75" customHeight="1" x14ac:dyDescent="0.25">
      <c r="B65" s="80" t="s">
        <v>0</v>
      </c>
      <c r="C65" s="80" t="s">
        <v>22</v>
      </c>
      <c r="D65" s="165" t="s">
        <v>1</v>
      </c>
      <c r="E65" s="165"/>
      <c r="F65" s="165"/>
      <c r="G65" s="22"/>
      <c r="H65" s="22"/>
      <c r="I65" s="13"/>
      <c r="J65" s="20"/>
      <c r="K65" s="20"/>
      <c r="L65" s="20"/>
    </row>
    <row r="66" spans="2:17" ht="19.5" customHeight="1" x14ac:dyDescent="0.25">
      <c r="B66" s="23">
        <v>1</v>
      </c>
      <c r="C66" s="24" t="s">
        <v>12</v>
      </c>
      <c r="D66" s="169" t="s">
        <v>13</v>
      </c>
      <c r="E66" s="169"/>
      <c r="F66" s="169"/>
      <c r="G66" s="22"/>
      <c r="H66" s="22"/>
      <c r="I66" s="13"/>
      <c r="J66" s="20"/>
      <c r="K66" s="20"/>
      <c r="L66" s="20"/>
    </row>
    <row r="67" spans="2:17" ht="19.5" customHeight="1" x14ac:dyDescent="0.25">
      <c r="B67" s="23">
        <v>2</v>
      </c>
      <c r="C67" s="24" t="s">
        <v>14</v>
      </c>
      <c r="D67" s="169" t="s">
        <v>17</v>
      </c>
      <c r="E67" s="169"/>
      <c r="F67" s="169"/>
      <c r="G67" s="22"/>
      <c r="H67" s="22"/>
      <c r="I67" s="13"/>
      <c r="J67" s="20"/>
      <c r="K67" s="20"/>
      <c r="L67" s="20"/>
    </row>
    <row r="68" spans="2:17" ht="19.5" customHeight="1" x14ac:dyDescent="0.25">
      <c r="B68" s="23">
        <v>3</v>
      </c>
      <c r="C68" s="24" t="s">
        <v>15</v>
      </c>
      <c r="D68" s="228" t="s">
        <v>18</v>
      </c>
      <c r="E68" s="229"/>
      <c r="F68" s="230"/>
      <c r="G68" s="22"/>
      <c r="H68" s="22"/>
      <c r="I68" s="13"/>
      <c r="J68" s="20"/>
      <c r="K68" s="20"/>
      <c r="L68" s="20"/>
    </row>
    <row r="69" spans="2:17" ht="19.7" customHeight="1" x14ac:dyDescent="0.25">
      <c r="B69" s="23">
        <v>4</v>
      </c>
      <c r="C69" s="24" t="s">
        <v>16</v>
      </c>
      <c r="D69" s="169" t="s">
        <v>19</v>
      </c>
      <c r="E69" s="169"/>
      <c r="F69" s="169"/>
      <c r="G69" s="22"/>
      <c r="H69" s="67"/>
      <c r="I69" s="68"/>
      <c r="J69" s="69"/>
      <c r="K69" s="69"/>
      <c r="L69" s="69"/>
    </row>
    <row r="70" spans="2:17" ht="19.7" customHeight="1" x14ac:dyDescent="0.25">
      <c r="B70" s="23">
        <v>5</v>
      </c>
      <c r="C70" s="24" t="s">
        <v>21</v>
      </c>
      <c r="D70" s="169" t="s">
        <v>20</v>
      </c>
      <c r="E70" s="169"/>
      <c r="F70" s="169"/>
      <c r="G70" s="22"/>
      <c r="H70" s="67"/>
      <c r="I70" s="68"/>
      <c r="J70" s="69"/>
      <c r="K70" s="69"/>
      <c r="L70" s="69"/>
    </row>
    <row r="71" spans="2:17" ht="24.75" customHeight="1" x14ac:dyDescent="0.25">
      <c r="B71" s="20"/>
      <c r="C71" s="221" t="s">
        <v>4</v>
      </c>
      <c r="D71" s="222"/>
      <c r="E71" s="25" t="s">
        <v>7</v>
      </c>
      <c r="F71" s="25" t="s">
        <v>42</v>
      </c>
      <c r="G71" s="21"/>
      <c r="H71" s="68"/>
      <c r="I71" s="68"/>
      <c r="J71" s="69"/>
      <c r="K71" s="69"/>
      <c r="L71" s="69"/>
    </row>
    <row r="72" spans="2:17" ht="23.25" customHeight="1" x14ac:dyDescent="0.25">
      <c r="B72" s="26"/>
      <c r="C72" s="26"/>
      <c r="D72" s="27"/>
      <c r="E72" s="108"/>
      <c r="F72" s="141">
        <v>40.64</v>
      </c>
      <c r="G72" s="21"/>
      <c r="H72" s="68"/>
      <c r="I72" s="68"/>
      <c r="J72" s="69"/>
      <c r="K72" s="69"/>
      <c r="L72" s="69"/>
    </row>
    <row r="73" spans="2:17" ht="29.25" customHeight="1" thickBot="1" x14ac:dyDescent="0.3">
      <c r="B73" s="224"/>
      <c r="C73" s="224"/>
      <c r="D73" s="20"/>
      <c r="E73" s="72" t="s">
        <v>98</v>
      </c>
      <c r="F73" s="76">
        <f>E72*F72</f>
        <v>0</v>
      </c>
      <c r="G73" s="21"/>
      <c r="H73" s="68"/>
      <c r="I73" s="68"/>
      <c r="J73" s="69"/>
      <c r="K73" s="69"/>
      <c r="L73" s="69"/>
    </row>
    <row r="74" spans="2:17" ht="24" customHeight="1" x14ac:dyDescent="0.25">
      <c r="B74" s="223"/>
      <c r="C74" s="223"/>
      <c r="D74" s="223"/>
      <c r="E74" s="223"/>
      <c r="F74" s="28"/>
      <c r="G74" s="21"/>
      <c r="H74" s="68"/>
      <c r="I74" s="68"/>
      <c r="J74" s="69"/>
      <c r="K74" s="69"/>
      <c r="L74" s="69"/>
      <c r="M74" s="5" t="s">
        <v>102</v>
      </c>
      <c r="N74" s="156"/>
      <c r="O74" s="157"/>
      <c r="P74" s="158"/>
      <c r="Q74" s="5" t="s">
        <v>113</v>
      </c>
    </row>
    <row r="75" spans="2:17" ht="19.7" customHeight="1" x14ac:dyDescent="0.25">
      <c r="B75" s="164" t="s">
        <v>30</v>
      </c>
      <c r="C75" s="164"/>
      <c r="D75" s="164"/>
      <c r="E75" s="164"/>
      <c r="F75" s="164"/>
      <c r="G75" s="21"/>
      <c r="H75" s="68"/>
      <c r="I75" s="68"/>
      <c r="J75" s="69"/>
      <c r="K75" s="69"/>
      <c r="L75" s="69"/>
    </row>
    <row r="76" spans="2:17" ht="33.75" customHeight="1" x14ac:dyDescent="0.25">
      <c r="B76" s="213" t="s">
        <v>95</v>
      </c>
      <c r="C76" s="213"/>
      <c r="D76" s="225" t="s">
        <v>87</v>
      </c>
      <c r="E76" s="225"/>
      <c r="F76" s="225"/>
      <c r="G76" s="22"/>
      <c r="H76" s="67"/>
      <c r="I76" s="68"/>
      <c r="J76" s="69"/>
      <c r="K76" s="69"/>
      <c r="L76" s="69"/>
    </row>
    <row r="77" spans="2:17" ht="23.25" customHeight="1" x14ac:dyDescent="0.25">
      <c r="C77" s="117"/>
      <c r="D77" s="118"/>
      <c r="E77" s="29" t="s">
        <v>7</v>
      </c>
      <c r="F77" s="29" t="s">
        <v>41</v>
      </c>
      <c r="G77" s="22"/>
      <c r="H77" s="67"/>
      <c r="I77" s="68"/>
      <c r="J77" s="69"/>
      <c r="K77" s="69"/>
      <c r="L77" s="69"/>
    </row>
    <row r="78" spans="2:17" ht="24.75" customHeight="1" x14ac:dyDescent="0.25">
      <c r="B78" s="173">
        <f>IF($E$72&gt;9,$M$74,IF(AND($E$72&gt;0,$E$72&lt;10),$N$74,0))</f>
        <v>0</v>
      </c>
      <c r="C78" s="173"/>
      <c r="D78" s="173"/>
      <c r="E78" s="155">
        <f>E72</f>
        <v>0</v>
      </c>
      <c r="F78" s="30" t="s">
        <v>29</v>
      </c>
      <c r="G78" s="22"/>
      <c r="H78" s="67"/>
      <c r="I78" s="68"/>
      <c r="J78" s="69"/>
      <c r="K78" s="69"/>
      <c r="L78" s="69"/>
    </row>
    <row r="79" spans="2:17" ht="19.5" customHeight="1" x14ac:dyDescent="0.25">
      <c r="B79" s="174"/>
      <c r="C79" s="174"/>
      <c r="D79" s="174"/>
      <c r="E79" s="121"/>
      <c r="F79" s="85"/>
      <c r="G79" s="22"/>
      <c r="H79" s="67"/>
      <c r="I79" s="68"/>
      <c r="J79" s="69"/>
      <c r="K79" s="69"/>
      <c r="L79" s="69"/>
    </row>
    <row r="80" spans="2:17" ht="26.25" customHeight="1" x14ac:dyDescent="0.25">
      <c r="B80" s="166" t="s">
        <v>31</v>
      </c>
      <c r="C80" s="167"/>
      <c r="D80" s="167"/>
      <c r="E80" s="167"/>
      <c r="F80" s="168"/>
      <c r="G80" s="31"/>
      <c r="H80" s="70"/>
      <c r="I80" s="68"/>
      <c r="J80" s="69"/>
      <c r="K80" s="69"/>
      <c r="L80" s="69"/>
    </row>
    <row r="81" spans="2:18" ht="19.7" customHeight="1" thickBot="1" x14ac:dyDescent="0.3">
      <c r="B81" s="206" t="s">
        <v>32</v>
      </c>
      <c r="C81" s="207"/>
      <c r="D81" s="54" t="s">
        <v>7</v>
      </c>
      <c r="E81" s="54" t="s">
        <v>33</v>
      </c>
      <c r="F81" s="55" t="s">
        <v>34</v>
      </c>
      <c r="G81" s="32"/>
      <c r="H81" s="71"/>
      <c r="I81" s="68"/>
      <c r="J81" s="69"/>
      <c r="K81" s="69"/>
      <c r="L81" s="69"/>
    </row>
    <row r="82" spans="2:18" ht="27.75" customHeight="1" thickBot="1" x14ac:dyDescent="0.3">
      <c r="B82" s="208" t="s">
        <v>78</v>
      </c>
      <c r="C82" s="209"/>
      <c r="D82" s="64"/>
      <c r="E82" s="56">
        <f>IF($E$72=0,0,IF(AND($E$72&gt;0,$E$72&lt;10),0.5,IF($E$72&gt;9,1,0)))</f>
        <v>0</v>
      </c>
      <c r="F82" s="57">
        <f>D82*N82</f>
        <v>0</v>
      </c>
      <c r="G82" s="32"/>
      <c r="H82" s="58"/>
      <c r="I82" s="13"/>
      <c r="J82" s="20"/>
      <c r="K82" s="20"/>
      <c r="L82" s="20"/>
      <c r="M82" s="140">
        <v>58.06</v>
      </c>
      <c r="N82" s="112">
        <f>IF(E82=0.5,M82/2,IF(E82=1,0,0))</f>
        <v>0</v>
      </c>
    </row>
    <row r="83" spans="2:18" ht="30.75" customHeight="1" x14ac:dyDescent="0.25">
      <c r="B83" s="211">
        <f>IF($E$72&gt;9,$Q$74,IF(AND($E$72&gt;0,$E$72&lt;10),$P$72,0))</f>
        <v>0</v>
      </c>
      <c r="C83" s="212"/>
      <c r="D83" s="162" t="s">
        <v>98</v>
      </c>
      <c r="E83" s="162"/>
      <c r="F83" s="73">
        <f>SUM(F82:F82)</f>
        <v>0</v>
      </c>
      <c r="G83" s="177"/>
      <c r="H83" s="177"/>
      <c r="I83" s="177"/>
      <c r="J83" s="177"/>
      <c r="K83" s="177"/>
      <c r="L83" s="124"/>
      <c r="M83" s="136"/>
      <c r="N83" s="112"/>
    </row>
    <row r="84" spans="2:18" ht="15.75" x14ac:dyDescent="0.25">
      <c r="B84" s="210">
        <f>IF(C78&gt;9,$S$78,0)</f>
        <v>0</v>
      </c>
      <c r="C84" s="210"/>
      <c r="D84" s="20"/>
      <c r="E84" s="20"/>
      <c r="F84" s="35"/>
      <c r="G84" s="177"/>
      <c r="H84" s="177"/>
      <c r="I84" s="177"/>
      <c r="J84" s="177"/>
      <c r="K84" s="177"/>
      <c r="L84" s="124"/>
    </row>
    <row r="85" spans="2:18" ht="36" customHeight="1" x14ac:dyDescent="0.25">
      <c r="B85" s="171" t="s">
        <v>45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32"/>
    </row>
    <row r="86" spans="2:18" ht="31.35" customHeight="1" x14ac:dyDescent="0.25">
      <c r="B86" s="160" t="s">
        <v>92</v>
      </c>
      <c r="C86" s="160"/>
      <c r="D86" s="160"/>
      <c r="E86" s="160"/>
      <c r="F86" s="160"/>
      <c r="G86" s="21"/>
      <c r="H86" s="68"/>
      <c r="I86" s="68"/>
      <c r="J86" s="69"/>
      <c r="K86" s="69"/>
      <c r="L86" s="69"/>
    </row>
    <row r="87" spans="2:18" ht="35.25" customHeight="1" x14ac:dyDescent="0.25">
      <c r="B87" s="80" t="s">
        <v>0</v>
      </c>
      <c r="C87" s="80" t="s">
        <v>22</v>
      </c>
      <c r="D87" s="165" t="s">
        <v>1</v>
      </c>
      <c r="E87" s="165"/>
      <c r="F87" s="165"/>
      <c r="G87" s="22"/>
      <c r="H87" s="68"/>
      <c r="I87" s="68"/>
      <c r="J87" s="69"/>
      <c r="K87" s="69"/>
      <c r="L87" s="69"/>
    </row>
    <row r="88" spans="2:18" ht="20.100000000000001" customHeight="1" x14ac:dyDescent="0.25">
      <c r="B88" s="23">
        <v>1</v>
      </c>
      <c r="C88" s="79" t="s">
        <v>57</v>
      </c>
      <c r="D88" s="169" t="s">
        <v>114</v>
      </c>
      <c r="E88" s="169"/>
      <c r="F88" s="169"/>
      <c r="G88" s="22"/>
      <c r="H88" s="68"/>
      <c r="I88" s="68"/>
      <c r="J88" s="69"/>
      <c r="K88" s="69"/>
      <c r="L88" s="69"/>
    </row>
    <row r="89" spans="2:18" ht="20.100000000000001" customHeight="1" x14ac:dyDescent="0.25">
      <c r="B89" s="23">
        <v>2</v>
      </c>
      <c r="C89" s="79" t="s">
        <v>58</v>
      </c>
      <c r="D89" s="169" t="s">
        <v>115</v>
      </c>
      <c r="E89" s="169"/>
      <c r="F89" s="169"/>
      <c r="G89" s="22"/>
      <c r="H89" s="67"/>
      <c r="I89" s="68"/>
      <c r="J89" s="69"/>
      <c r="K89" s="69"/>
      <c r="L89" s="69"/>
    </row>
    <row r="90" spans="2:18" ht="20.100000000000001" customHeight="1" x14ac:dyDescent="0.25">
      <c r="B90" s="23">
        <v>3</v>
      </c>
      <c r="C90" s="38" t="s">
        <v>61</v>
      </c>
      <c r="D90" s="169" t="s">
        <v>116</v>
      </c>
      <c r="E90" s="169"/>
      <c r="F90" s="169"/>
      <c r="G90" s="22"/>
      <c r="H90" s="67"/>
      <c r="I90" s="68"/>
      <c r="J90" s="69"/>
      <c r="K90" s="69"/>
      <c r="L90" s="69"/>
    </row>
    <row r="91" spans="2:18" ht="29.25" customHeight="1" x14ac:dyDescent="0.25">
      <c r="B91" s="170" t="s">
        <v>4</v>
      </c>
      <c r="C91" s="170"/>
      <c r="D91" s="170"/>
      <c r="E91" s="25" t="s">
        <v>7</v>
      </c>
      <c r="F91" s="25" t="s">
        <v>42</v>
      </c>
      <c r="G91" s="21"/>
      <c r="H91" s="68"/>
      <c r="I91" s="68"/>
      <c r="J91" s="69"/>
      <c r="K91" s="69"/>
      <c r="L91" s="69"/>
      <c r="R91" s="113"/>
    </row>
    <row r="92" spans="2:18" ht="25.5" customHeight="1" x14ac:dyDescent="0.25">
      <c r="C92" s="117"/>
      <c r="D92" s="118"/>
      <c r="E92" s="109"/>
      <c r="F92" s="141">
        <v>40.64</v>
      </c>
      <c r="G92" s="21"/>
      <c r="H92" s="68"/>
      <c r="I92" s="68"/>
      <c r="J92" s="69"/>
      <c r="K92" s="69"/>
      <c r="L92" s="69"/>
      <c r="R92" s="113"/>
    </row>
    <row r="93" spans="2:18" ht="33.75" customHeight="1" x14ac:dyDescent="0.25">
      <c r="B93" s="119"/>
      <c r="C93" s="119"/>
      <c r="D93" s="120"/>
      <c r="E93" s="87" t="s">
        <v>117</v>
      </c>
      <c r="F93" s="74">
        <f>E92*F92</f>
        <v>0</v>
      </c>
      <c r="G93" s="21"/>
      <c r="H93" s="68"/>
      <c r="I93" s="68"/>
      <c r="J93" s="69"/>
      <c r="K93" s="69"/>
      <c r="L93" s="69"/>
      <c r="R93" s="113"/>
    </row>
    <row r="94" spans="2:18" ht="15.75" x14ac:dyDescent="0.25">
      <c r="B94" s="173">
        <f>IF($E$92&gt;9,$M$74,IF(AND($E$92&gt;0,$E$92&lt;10),$N$74,0))</f>
        <v>0</v>
      </c>
      <c r="C94" s="173"/>
      <c r="D94" s="173"/>
      <c r="E94" s="173"/>
      <c r="F94" s="173"/>
      <c r="G94" s="21"/>
      <c r="H94" s="68"/>
      <c r="I94" s="68"/>
      <c r="J94" s="69"/>
      <c r="K94" s="69"/>
      <c r="L94" s="69"/>
      <c r="R94" s="113"/>
    </row>
    <row r="95" spans="2:18" ht="15.75" x14ac:dyDescent="0.25">
      <c r="B95" s="174"/>
      <c r="C95" s="174"/>
      <c r="D95" s="174"/>
      <c r="E95" s="174"/>
      <c r="F95" s="174"/>
      <c r="G95" s="21"/>
      <c r="H95" s="68"/>
      <c r="I95" s="68"/>
      <c r="J95" s="69"/>
      <c r="K95" s="69"/>
      <c r="L95" s="69"/>
      <c r="R95" s="113"/>
    </row>
    <row r="96" spans="2:18" ht="19.7" customHeight="1" x14ac:dyDescent="0.25">
      <c r="B96" s="166" t="s">
        <v>31</v>
      </c>
      <c r="C96" s="167"/>
      <c r="D96" s="167"/>
      <c r="E96" s="167"/>
      <c r="F96" s="168"/>
      <c r="G96" s="21"/>
      <c r="H96" s="68"/>
      <c r="I96" s="68"/>
      <c r="J96" s="69"/>
      <c r="K96" s="69"/>
      <c r="L96" s="69"/>
      <c r="R96" s="113"/>
    </row>
    <row r="97" spans="2:14" ht="42" customHeight="1" thickBot="1" x14ac:dyDescent="0.3">
      <c r="B97" s="206" t="s">
        <v>32</v>
      </c>
      <c r="C97" s="207"/>
      <c r="D97" s="54" t="s">
        <v>7</v>
      </c>
      <c r="E97" s="54" t="s">
        <v>33</v>
      </c>
      <c r="F97" s="55" t="s">
        <v>34</v>
      </c>
      <c r="G97" s="21"/>
      <c r="H97" s="68"/>
      <c r="I97" s="68"/>
      <c r="J97" s="69"/>
      <c r="K97" s="69"/>
      <c r="L97" s="69"/>
    </row>
    <row r="98" spans="2:14" ht="27" customHeight="1" x14ac:dyDescent="0.25">
      <c r="B98" s="208" t="s">
        <v>92</v>
      </c>
      <c r="C98" s="209"/>
      <c r="D98" s="65"/>
      <c r="E98" s="56">
        <f>IF($E$92=0,0,IF(AND($E$92&gt;0,$E$92&lt;10),0.5,IF($E$92&gt;9,1,0)))</f>
        <v>0</v>
      </c>
      <c r="F98" s="57">
        <f>D98*N98</f>
        <v>0</v>
      </c>
      <c r="G98" s="21"/>
      <c r="H98" s="68"/>
      <c r="I98" s="68"/>
      <c r="J98" s="69"/>
      <c r="K98" s="69"/>
      <c r="L98" s="69"/>
      <c r="M98" s="140">
        <v>58.06</v>
      </c>
      <c r="N98" s="112">
        <f>IF(E98=0.5,M98/2,IF(E98=1,0,0))</f>
        <v>0</v>
      </c>
    </row>
    <row r="99" spans="2:14" ht="38.25" customHeight="1" x14ac:dyDescent="0.25">
      <c r="B99" s="161">
        <f>IF($E$92&gt;9,$Q$74,IF(AND($D$631&gt;0,$E$92&lt;10),$P$92,0))</f>
        <v>0</v>
      </c>
      <c r="C99" s="161"/>
      <c r="D99" s="162" t="s">
        <v>117</v>
      </c>
      <c r="E99" s="162"/>
      <c r="F99" s="75">
        <f>SUM(F98:F98)</f>
        <v>0</v>
      </c>
      <c r="G99" s="21"/>
      <c r="H99" s="13"/>
      <c r="I99" s="13"/>
      <c r="J99" s="20"/>
      <c r="K99" s="20"/>
      <c r="L99" s="20"/>
    </row>
    <row r="100" spans="2:14" ht="34.5" customHeight="1" x14ac:dyDescent="0.25">
      <c r="B100" s="171" t="s">
        <v>47</v>
      </c>
      <c r="C100" s="171"/>
      <c r="D100" s="171"/>
      <c r="E100" s="171"/>
      <c r="F100" s="171"/>
      <c r="G100" s="171"/>
      <c r="H100" s="171"/>
      <c r="I100" s="171"/>
      <c r="J100" s="20"/>
      <c r="K100" s="20"/>
      <c r="L100" s="20"/>
    </row>
    <row r="101" spans="2:14" ht="30.75" customHeight="1" x14ac:dyDescent="0.25">
      <c r="B101" s="178" t="s">
        <v>45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25"/>
    </row>
    <row r="102" spans="2:14" ht="31.15" customHeight="1" x14ac:dyDescent="0.25">
      <c r="B102" s="163" t="s">
        <v>93</v>
      </c>
      <c r="C102" s="163"/>
      <c r="D102" s="163"/>
      <c r="E102" s="163"/>
      <c r="F102" s="163"/>
      <c r="G102" s="21"/>
      <c r="H102" s="13"/>
      <c r="I102" s="13"/>
      <c r="J102" s="78">
        <v>2</v>
      </c>
      <c r="K102" s="20"/>
      <c r="L102" s="20"/>
    </row>
    <row r="103" spans="2:14" ht="31.5" customHeight="1" x14ac:dyDescent="0.25">
      <c r="B103" s="81" t="s">
        <v>0</v>
      </c>
      <c r="C103" s="80" t="s">
        <v>22</v>
      </c>
      <c r="D103" s="172" t="s">
        <v>1</v>
      </c>
      <c r="E103" s="172"/>
      <c r="F103" s="172"/>
      <c r="G103" s="41"/>
      <c r="H103" s="41"/>
      <c r="I103" s="13"/>
      <c r="J103" s="78">
        <v>3</v>
      </c>
      <c r="K103" s="20"/>
      <c r="L103" s="20"/>
    </row>
    <row r="104" spans="2:14" ht="19.7" customHeight="1" x14ac:dyDescent="0.25">
      <c r="B104" s="42">
        <v>1</v>
      </c>
      <c r="C104" s="82" t="s">
        <v>24</v>
      </c>
      <c r="D104" s="159" t="s">
        <v>3</v>
      </c>
      <c r="E104" s="159"/>
      <c r="F104" s="159"/>
      <c r="G104" s="41"/>
      <c r="H104" s="41"/>
      <c r="I104" s="13"/>
      <c r="J104" s="78">
        <v>4</v>
      </c>
      <c r="K104" s="20"/>
      <c r="L104" s="20"/>
    </row>
    <row r="105" spans="2:14" ht="19.7" customHeight="1" x14ac:dyDescent="0.25">
      <c r="B105" s="42">
        <v>2</v>
      </c>
      <c r="C105" s="82" t="s">
        <v>59</v>
      </c>
      <c r="D105" s="159" t="s">
        <v>28</v>
      </c>
      <c r="E105" s="159"/>
      <c r="F105" s="159"/>
      <c r="G105" s="41"/>
      <c r="H105" s="41"/>
      <c r="I105" s="13"/>
      <c r="J105" s="78">
        <v>5</v>
      </c>
      <c r="K105" s="20"/>
      <c r="L105" s="20"/>
    </row>
    <row r="106" spans="2:14" ht="19.7" customHeight="1" x14ac:dyDescent="0.25">
      <c r="B106" s="42">
        <v>3</v>
      </c>
      <c r="C106" s="82" t="s">
        <v>44</v>
      </c>
      <c r="D106" s="159" t="s">
        <v>8</v>
      </c>
      <c r="E106" s="159"/>
      <c r="F106" s="159"/>
      <c r="G106" s="41"/>
      <c r="H106" s="41"/>
      <c r="I106" s="13"/>
      <c r="J106" s="78">
        <v>6</v>
      </c>
      <c r="K106" s="20"/>
      <c r="L106" s="20"/>
    </row>
    <row r="107" spans="2:14" ht="19.7" customHeight="1" x14ac:dyDescent="0.25">
      <c r="B107" s="42">
        <v>4</v>
      </c>
      <c r="C107" s="82" t="s">
        <v>25</v>
      </c>
      <c r="D107" s="159" t="s">
        <v>60</v>
      </c>
      <c r="E107" s="159"/>
      <c r="F107" s="159"/>
      <c r="G107" s="41"/>
      <c r="H107" s="41"/>
      <c r="I107" s="13"/>
      <c r="J107" s="78">
        <v>7</v>
      </c>
      <c r="K107" s="20"/>
      <c r="L107" s="20"/>
    </row>
    <row r="108" spans="2:14" ht="19.7" customHeight="1" x14ac:dyDescent="0.25">
      <c r="B108" s="42">
        <v>5</v>
      </c>
      <c r="C108" s="82" t="s">
        <v>26</v>
      </c>
      <c r="D108" s="159" t="s">
        <v>23</v>
      </c>
      <c r="E108" s="159"/>
      <c r="F108" s="159"/>
      <c r="G108" s="41"/>
      <c r="H108" s="41"/>
      <c r="I108" s="13"/>
      <c r="J108" s="78">
        <v>8</v>
      </c>
      <c r="K108" s="20"/>
      <c r="L108" s="20"/>
    </row>
    <row r="109" spans="2:14" ht="48" customHeight="1" x14ac:dyDescent="0.25">
      <c r="B109" s="194" t="s">
        <v>4</v>
      </c>
      <c r="C109" s="194"/>
      <c r="D109" s="194"/>
      <c r="E109" s="29" t="s">
        <v>7</v>
      </c>
      <c r="F109" s="25" t="s">
        <v>42</v>
      </c>
      <c r="G109" s="21"/>
      <c r="H109" s="68"/>
      <c r="I109" s="68"/>
      <c r="J109" s="4">
        <v>9</v>
      </c>
      <c r="K109" s="69"/>
      <c r="L109" s="69"/>
    </row>
    <row r="110" spans="2:14" ht="27.75" customHeight="1" x14ac:dyDescent="0.25">
      <c r="C110" s="122"/>
      <c r="D110" s="123"/>
      <c r="E110" s="110"/>
      <c r="F110" s="142">
        <v>40.64</v>
      </c>
      <c r="G110" s="21"/>
      <c r="H110" s="68"/>
      <c r="I110" s="68"/>
      <c r="J110" s="69"/>
      <c r="K110" s="69"/>
      <c r="L110" s="69"/>
    </row>
    <row r="111" spans="2:14" ht="31.5" customHeight="1" x14ac:dyDescent="0.25">
      <c r="B111" s="226">
        <f>IF($E$110&gt;9,$M$74,IF(AND($E$110&gt;0,$E$110&lt;10),$N$74,0))</f>
        <v>0</v>
      </c>
      <c r="C111" s="226"/>
      <c r="D111" s="226"/>
      <c r="E111" s="72" t="s">
        <v>98</v>
      </c>
      <c r="F111" s="76">
        <f>E110*F110</f>
        <v>0</v>
      </c>
      <c r="G111" s="21"/>
      <c r="H111" s="68"/>
      <c r="I111" s="68"/>
      <c r="J111" s="69"/>
      <c r="K111" s="69"/>
      <c r="L111" s="69"/>
    </row>
    <row r="112" spans="2:14" ht="17.25" customHeight="1" x14ac:dyDescent="0.25">
      <c r="B112" s="226"/>
      <c r="C112" s="226"/>
      <c r="D112" s="226"/>
      <c r="E112" s="36"/>
      <c r="F112" s="40"/>
      <c r="G112" s="21"/>
      <c r="H112" s="68"/>
      <c r="I112" s="68"/>
      <c r="J112" s="69"/>
      <c r="K112" s="69"/>
      <c r="L112" s="69"/>
    </row>
    <row r="113" spans="2:14" ht="19.7" customHeight="1" x14ac:dyDescent="0.25">
      <c r="B113" s="227"/>
      <c r="C113" s="227"/>
      <c r="D113" s="227"/>
      <c r="E113" s="59"/>
      <c r="F113" s="59"/>
      <c r="G113" s="21"/>
      <c r="H113" s="68"/>
      <c r="I113" s="68"/>
      <c r="J113" s="69"/>
      <c r="K113" s="69"/>
      <c r="L113" s="69"/>
    </row>
    <row r="114" spans="2:14" ht="19.7" customHeight="1" x14ac:dyDescent="0.25">
      <c r="B114" s="217" t="s">
        <v>31</v>
      </c>
      <c r="C114" s="218"/>
      <c r="D114" s="218"/>
      <c r="E114" s="218"/>
      <c r="F114" s="219"/>
      <c r="G114" s="21"/>
      <c r="H114" s="68"/>
      <c r="I114" s="68"/>
      <c r="J114" s="69"/>
      <c r="K114" s="69"/>
      <c r="L114" s="69"/>
    </row>
    <row r="115" spans="2:14" ht="31.5" customHeight="1" x14ac:dyDescent="0.25">
      <c r="B115" s="215" t="s">
        <v>32</v>
      </c>
      <c r="C115" s="216"/>
      <c r="D115" s="60" t="s">
        <v>7</v>
      </c>
      <c r="E115" s="60" t="s">
        <v>33</v>
      </c>
      <c r="F115" s="61" t="s">
        <v>34</v>
      </c>
      <c r="G115" s="21"/>
      <c r="H115" s="68"/>
      <c r="I115" s="68"/>
      <c r="J115" s="69"/>
      <c r="K115" s="69"/>
      <c r="L115" s="69"/>
      <c r="M115" s="137"/>
      <c r="N115" s="114"/>
    </row>
    <row r="116" spans="2:14" ht="29.25" customHeight="1" x14ac:dyDescent="0.25">
      <c r="B116" s="252" t="s">
        <v>93</v>
      </c>
      <c r="C116" s="253"/>
      <c r="D116" s="66"/>
      <c r="E116" s="62">
        <f>IF($E$110=0,0,IF(AND($E$110&gt;0,$E$110&lt;10),0.5,IF($E$110&gt;9,1,0)))</f>
        <v>0</v>
      </c>
      <c r="F116" s="63">
        <f>D116*N116</f>
        <v>0</v>
      </c>
      <c r="G116" s="21"/>
      <c r="H116" s="68"/>
      <c r="I116" s="68"/>
      <c r="J116" s="69"/>
      <c r="K116" s="69"/>
      <c r="L116" s="69"/>
      <c r="M116" s="140">
        <v>58.05</v>
      </c>
      <c r="N116" s="113">
        <f>IF(E116=0.5,M116/2,IF(E116=1,0,0))</f>
        <v>0</v>
      </c>
    </row>
    <row r="117" spans="2:14" ht="27.75" customHeight="1" x14ac:dyDescent="0.25">
      <c r="B117" s="214">
        <f>IF($E$110&gt;9,$Q$74,IF(AND($D$631&gt;0,$E$110&lt;10),$P$110,0))</f>
        <v>0</v>
      </c>
      <c r="C117" s="214"/>
      <c r="D117" s="203" t="s">
        <v>117</v>
      </c>
      <c r="E117" s="203"/>
      <c r="F117" s="77">
        <f>SUM(F116:F116)</f>
        <v>0</v>
      </c>
      <c r="G117" s="21"/>
      <c r="H117" s="68"/>
      <c r="I117" s="68"/>
      <c r="J117" s="69"/>
      <c r="K117" s="69"/>
      <c r="L117" s="69"/>
    </row>
    <row r="118" spans="2:14" ht="15.75" x14ac:dyDescent="0.25">
      <c r="B118" s="39"/>
      <c r="C118" s="39"/>
      <c r="D118" s="39"/>
      <c r="E118" s="36"/>
      <c r="F118" s="40"/>
      <c r="G118" s="21"/>
      <c r="H118" s="68"/>
      <c r="I118" s="68"/>
      <c r="J118" s="69"/>
      <c r="K118" s="69"/>
      <c r="L118" s="69"/>
    </row>
    <row r="119" spans="2:14" ht="39" customHeight="1" x14ac:dyDescent="0.25">
      <c r="B119" s="220" t="s">
        <v>118</v>
      </c>
      <c r="C119" s="220"/>
      <c r="D119" s="220"/>
      <c r="E119" s="220"/>
      <c r="F119" s="220"/>
      <c r="G119" s="220"/>
      <c r="H119" s="220"/>
      <c r="I119" s="220"/>
      <c r="J119" s="220"/>
      <c r="K119" s="220"/>
      <c r="L119" s="130"/>
    </row>
    <row r="120" spans="2:14" s="6" customFormat="1" ht="82.5" customHeight="1" x14ac:dyDescent="0.25">
      <c r="B120" s="14"/>
      <c r="C120" s="14"/>
      <c r="D120" s="14"/>
      <c r="E120" s="14"/>
      <c r="F120" s="14"/>
      <c r="G120" s="14"/>
      <c r="H120" s="14"/>
      <c r="I120" s="14"/>
      <c r="J120" s="43"/>
      <c r="K120" s="20"/>
      <c r="L120" s="20"/>
    </row>
    <row r="121" spans="2:14" ht="24.95" customHeight="1" x14ac:dyDescent="0.25">
      <c r="B121" s="204" t="s">
        <v>94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126"/>
    </row>
    <row r="122" spans="2:14" ht="39" customHeight="1" x14ac:dyDescent="0.25">
      <c r="B122" s="201" t="s">
        <v>0</v>
      </c>
      <c r="C122" s="201" t="s">
        <v>9</v>
      </c>
      <c r="D122" s="202" t="s">
        <v>1</v>
      </c>
      <c r="E122" s="202" t="s">
        <v>99</v>
      </c>
      <c r="F122" s="249" t="s">
        <v>7</v>
      </c>
      <c r="G122" s="165" t="s">
        <v>46</v>
      </c>
      <c r="H122" s="165" t="s">
        <v>38</v>
      </c>
      <c r="I122" s="165"/>
      <c r="J122" s="165"/>
      <c r="K122" s="205" t="s">
        <v>39</v>
      </c>
      <c r="L122" s="133"/>
    </row>
    <row r="123" spans="2:14" ht="42.75" customHeight="1" x14ac:dyDescent="0.25">
      <c r="B123" s="201"/>
      <c r="C123" s="201"/>
      <c r="D123" s="202"/>
      <c r="E123" s="202"/>
      <c r="F123" s="249"/>
      <c r="G123" s="165"/>
      <c r="H123" s="144" t="s">
        <v>7</v>
      </c>
      <c r="I123" s="146" t="s">
        <v>40</v>
      </c>
      <c r="J123" s="146" t="s">
        <v>41</v>
      </c>
      <c r="K123" s="205"/>
      <c r="L123" s="133"/>
      <c r="M123" s="115" t="s">
        <v>99</v>
      </c>
    </row>
    <row r="124" spans="2:14" ht="19.5" customHeight="1" x14ac:dyDescent="0.25">
      <c r="B124" s="44">
        <v>1</v>
      </c>
      <c r="C124" s="88" t="s">
        <v>12</v>
      </c>
      <c r="D124" s="89" t="s">
        <v>27</v>
      </c>
      <c r="E124" s="83">
        <v>12.03</v>
      </c>
      <c r="F124" s="84"/>
      <c r="G124" s="83">
        <f>(F124*E124)-(E124*F124*20/100)</f>
        <v>0</v>
      </c>
      <c r="H124" s="84"/>
      <c r="I124" s="92">
        <f>IF(H124=0,0,IF(AND(F124&gt;0,F124&lt;10),0.5,IF(F124&gt;9,1,0)))</f>
        <v>0</v>
      </c>
      <c r="J124" s="83">
        <f>H124*N124</f>
        <v>0</v>
      </c>
      <c r="K124" s="83">
        <f>G124+J124</f>
        <v>0</v>
      </c>
      <c r="L124" s="139"/>
      <c r="M124" s="138">
        <f>E124</f>
        <v>12.03</v>
      </c>
      <c r="N124" s="2">
        <f>IF(I124=0.5,E124/2,IF(I124=1,0,0))</f>
        <v>0</v>
      </c>
    </row>
    <row r="125" spans="2:14" ht="18" customHeight="1" x14ac:dyDescent="0.25">
      <c r="B125" s="44">
        <v>2</v>
      </c>
      <c r="C125" s="88" t="s">
        <v>14</v>
      </c>
      <c r="D125" s="89" t="s">
        <v>35</v>
      </c>
      <c r="E125" s="83">
        <v>12.03</v>
      </c>
      <c r="F125" s="84"/>
      <c r="G125" s="83">
        <f t="shared" ref="G125:G145" si="0">(F125*E125)-(E125*F125*20/100)</f>
        <v>0</v>
      </c>
      <c r="H125" s="84"/>
      <c r="I125" s="92">
        <f t="shared" ref="I125:I145" si="1">IF(H125=0,0,IF(AND(F125&gt;0,F125&lt;10),0.5,IF(F125&gt;9,1,0)))</f>
        <v>0</v>
      </c>
      <c r="J125" s="83">
        <f t="shared" ref="J125:J144" si="2">H125*N125</f>
        <v>0</v>
      </c>
      <c r="K125" s="83">
        <f t="shared" ref="K125:K145" si="3">G125+J125</f>
        <v>0</v>
      </c>
      <c r="L125" s="139"/>
      <c r="M125" s="138">
        <f t="shared" ref="M125:M145" si="4">E125</f>
        <v>12.03</v>
      </c>
      <c r="N125" s="2">
        <f t="shared" ref="N125:N145" si="5">IF(I125=0.5,E125/2,IF(I125=1,0,0))</f>
        <v>0</v>
      </c>
    </row>
    <row r="126" spans="2:14" ht="17.25" customHeight="1" x14ac:dyDescent="0.25">
      <c r="B126" s="44">
        <v>3</v>
      </c>
      <c r="C126" s="88" t="s">
        <v>15</v>
      </c>
      <c r="D126" s="89" t="s">
        <v>36</v>
      </c>
      <c r="E126" s="83">
        <v>12.03</v>
      </c>
      <c r="F126" s="84"/>
      <c r="G126" s="83">
        <f t="shared" si="0"/>
        <v>0</v>
      </c>
      <c r="H126" s="84"/>
      <c r="I126" s="92">
        <f t="shared" si="1"/>
        <v>0</v>
      </c>
      <c r="J126" s="83">
        <f t="shared" si="2"/>
        <v>0</v>
      </c>
      <c r="K126" s="83">
        <f t="shared" si="3"/>
        <v>0</v>
      </c>
      <c r="L126" s="139"/>
      <c r="M126" s="138">
        <f t="shared" si="4"/>
        <v>12.03</v>
      </c>
      <c r="N126" s="2">
        <f t="shared" si="5"/>
        <v>0</v>
      </c>
    </row>
    <row r="127" spans="2:14" ht="21" customHeight="1" x14ac:dyDescent="0.25">
      <c r="B127" s="44">
        <v>4</v>
      </c>
      <c r="C127" s="88" t="s">
        <v>16</v>
      </c>
      <c r="D127" s="89" t="s">
        <v>88</v>
      </c>
      <c r="E127" s="83">
        <v>12.01</v>
      </c>
      <c r="F127" s="84"/>
      <c r="G127" s="83">
        <f t="shared" si="0"/>
        <v>0</v>
      </c>
      <c r="H127" s="84"/>
      <c r="I127" s="92">
        <f t="shared" si="1"/>
        <v>0</v>
      </c>
      <c r="J127" s="83">
        <f t="shared" si="2"/>
        <v>0</v>
      </c>
      <c r="K127" s="83">
        <f t="shared" si="3"/>
        <v>0</v>
      </c>
      <c r="L127" s="139"/>
      <c r="M127" s="138">
        <f t="shared" si="4"/>
        <v>12.01</v>
      </c>
      <c r="N127" s="2">
        <f t="shared" si="5"/>
        <v>0</v>
      </c>
    </row>
    <row r="128" spans="2:14" ht="22.5" customHeight="1" x14ac:dyDescent="0.25">
      <c r="B128" s="44">
        <v>5</v>
      </c>
      <c r="C128" s="88" t="s">
        <v>21</v>
      </c>
      <c r="D128" s="89" t="s">
        <v>20</v>
      </c>
      <c r="E128" s="83">
        <v>9.9600000000000009</v>
      </c>
      <c r="F128" s="84"/>
      <c r="G128" s="83">
        <f t="shared" si="0"/>
        <v>0</v>
      </c>
      <c r="H128" s="84"/>
      <c r="I128" s="92">
        <f t="shared" si="1"/>
        <v>0</v>
      </c>
      <c r="J128" s="83">
        <f t="shared" si="2"/>
        <v>0</v>
      </c>
      <c r="K128" s="83">
        <f t="shared" si="3"/>
        <v>0</v>
      </c>
      <c r="L128" s="139"/>
      <c r="M128" s="138">
        <f t="shared" si="4"/>
        <v>9.9600000000000009</v>
      </c>
      <c r="N128" s="2">
        <f t="shared" si="5"/>
        <v>0</v>
      </c>
    </row>
    <row r="129" spans="2:14" ht="22.5" customHeight="1" x14ac:dyDescent="0.25">
      <c r="B129" s="44">
        <v>6</v>
      </c>
      <c r="C129" s="90" t="s">
        <v>96</v>
      </c>
      <c r="D129" s="89" t="s">
        <v>119</v>
      </c>
      <c r="E129" s="83">
        <v>17.96</v>
      </c>
      <c r="F129" s="84"/>
      <c r="G129" s="83">
        <f t="shared" si="0"/>
        <v>0</v>
      </c>
      <c r="H129" s="84"/>
      <c r="I129" s="92">
        <f t="shared" si="1"/>
        <v>0</v>
      </c>
      <c r="J129" s="83">
        <f t="shared" si="2"/>
        <v>0</v>
      </c>
      <c r="K129" s="83">
        <f t="shared" si="3"/>
        <v>0</v>
      </c>
      <c r="L129" s="139"/>
      <c r="M129" s="138">
        <f t="shared" si="4"/>
        <v>17.96</v>
      </c>
      <c r="N129" s="2">
        <f t="shared" si="5"/>
        <v>0</v>
      </c>
    </row>
    <row r="130" spans="2:14" ht="22.5" customHeight="1" x14ac:dyDescent="0.25">
      <c r="B130" s="44">
        <v>7</v>
      </c>
      <c r="C130" s="90" t="s">
        <v>58</v>
      </c>
      <c r="D130" s="89" t="s">
        <v>120</v>
      </c>
      <c r="E130" s="83">
        <v>17.96</v>
      </c>
      <c r="F130" s="84"/>
      <c r="G130" s="83">
        <f t="shared" si="0"/>
        <v>0</v>
      </c>
      <c r="H130" s="84"/>
      <c r="I130" s="92">
        <f t="shared" si="1"/>
        <v>0</v>
      </c>
      <c r="J130" s="83">
        <f t="shared" si="2"/>
        <v>0</v>
      </c>
      <c r="K130" s="83">
        <f t="shared" si="3"/>
        <v>0</v>
      </c>
      <c r="L130" s="139"/>
      <c r="M130" s="138">
        <f t="shared" si="4"/>
        <v>17.96</v>
      </c>
      <c r="N130" s="2">
        <f t="shared" si="5"/>
        <v>0</v>
      </c>
    </row>
    <row r="131" spans="2:14" ht="27.75" customHeight="1" x14ac:dyDescent="0.25">
      <c r="B131" s="44">
        <v>8</v>
      </c>
      <c r="C131" s="88" t="s">
        <v>61</v>
      </c>
      <c r="D131" s="89" t="s">
        <v>121</v>
      </c>
      <c r="E131" s="83">
        <v>22.14</v>
      </c>
      <c r="F131" s="84"/>
      <c r="G131" s="83">
        <f t="shared" si="0"/>
        <v>0</v>
      </c>
      <c r="H131" s="84"/>
      <c r="I131" s="92">
        <f t="shared" si="1"/>
        <v>0</v>
      </c>
      <c r="J131" s="83">
        <f t="shared" si="2"/>
        <v>0</v>
      </c>
      <c r="K131" s="83">
        <f t="shared" si="3"/>
        <v>0</v>
      </c>
      <c r="L131" s="139"/>
      <c r="M131" s="138">
        <f t="shared" si="4"/>
        <v>22.14</v>
      </c>
      <c r="N131" s="2">
        <f t="shared" si="5"/>
        <v>0</v>
      </c>
    </row>
    <row r="132" spans="2:14" ht="22.5" customHeight="1" x14ac:dyDescent="0.25">
      <c r="B132" s="44">
        <v>9</v>
      </c>
      <c r="C132" s="91" t="s">
        <v>24</v>
      </c>
      <c r="D132" s="127" t="s">
        <v>3</v>
      </c>
      <c r="E132" s="83">
        <v>12.27</v>
      </c>
      <c r="F132" s="84"/>
      <c r="G132" s="83">
        <f t="shared" si="0"/>
        <v>0</v>
      </c>
      <c r="H132" s="84"/>
      <c r="I132" s="92">
        <f t="shared" si="1"/>
        <v>0</v>
      </c>
      <c r="J132" s="83">
        <f t="shared" si="2"/>
        <v>0</v>
      </c>
      <c r="K132" s="83">
        <f t="shared" si="3"/>
        <v>0</v>
      </c>
      <c r="L132" s="139"/>
      <c r="M132" s="138">
        <f t="shared" si="4"/>
        <v>12.27</v>
      </c>
      <c r="N132" s="2">
        <f t="shared" si="5"/>
        <v>0</v>
      </c>
    </row>
    <row r="133" spans="2:14" ht="22.5" customHeight="1" x14ac:dyDescent="0.25">
      <c r="B133" s="44">
        <v>10</v>
      </c>
      <c r="C133" s="91" t="s">
        <v>59</v>
      </c>
      <c r="D133" s="127" t="s">
        <v>37</v>
      </c>
      <c r="E133" s="83">
        <v>11.11</v>
      </c>
      <c r="F133" s="84"/>
      <c r="G133" s="83">
        <f t="shared" si="0"/>
        <v>0</v>
      </c>
      <c r="H133" s="84"/>
      <c r="I133" s="92">
        <f t="shared" si="1"/>
        <v>0</v>
      </c>
      <c r="J133" s="83">
        <f t="shared" si="2"/>
        <v>0</v>
      </c>
      <c r="K133" s="83">
        <f t="shared" si="3"/>
        <v>0</v>
      </c>
      <c r="L133" s="139"/>
      <c r="M133" s="138">
        <f t="shared" si="4"/>
        <v>11.11</v>
      </c>
      <c r="N133" s="2">
        <f t="shared" si="5"/>
        <v>0</v>
      </c>
    </row>
    <row r="134" spans="2:14" ht="22.5" customHeight="1" x14ac:dyDescent="0.25">
      <c r="B134" s="44">
        <v>11</v>
      </c>
      <c r="C134" s="91" t="s">
        <v>44</v>
      </c>
      <c r="D134" s="127" t="s">
        <v>8</v>
      </c>
      <c r="E134" s="83">
        <v>11.11</v>
      </c>
      <c r="F134" s="84"/>
      <c r="G134" s="83">
        <f t="shared" si="0"/>
        <v>0</v>
      </c>
      <c r="H134" s="84"/>
      <c r="I134" s="92">
        <f t="shared" si="1"/>
        <v>0</v>
      </c>
      <c r="J134" s="83">
        <f t="shared" si="2"/>
        <v>0</v>
      </c>
      <c r="K134" s="83">
        <f t="shared" si="3"/>
        <v>0</v>
      </c>
      <c r="L134" s="139"/>
      <c r="M134" s="138">
        <f t="shared" si="4"/>
        <v>11.11</v>
      </c>
      <c r="N134" s="2">
        <f t="shared" si="5"/>
        <v>0</v>
      </c>
    </row>
    <row r="135" spans="2:14" ht="22.5" customHeight="1" x14ac:dyDescent="0.25">
      <c r="B135" s="44">
        <v>12</v>
      </c>
      <c r="C135" s="91" t="s">
        <v>25</v>
      </c>
      <c r="D135" s="91" t="s">
        <v>89</v>
      </c>
      <c r="E135" s="83">
        <v>11.29</v>
      </c>
      <c r="F135" s="84"/>
      <c r="G135" s="83">
        <f t="shared" si="0"/>
        <v>0</v>
      </c>
      <c r="H135" s="84"/>
      <c r="I135" s="92">
        <f t="shared" si="1"/>
        <v>0</v>
      </c>
      <c r="J135" s="83">
        <f t="shared" si="2"/>
        <v>0</v>
      </c>
      <c r="K135" s="83">
        <f t="shared" si="3"/>
        <v>0</v>
      </c>
      <c r="L135" s="139"/>
      <c r="M135" s="138">
        <f t="shared" si="4"/>
        <v>11.29</v>
      </c>
      <c r="N135" s="2">
        <f t="shared" si="5"/>
        <v>0</v>
      </c>
    </row>
    <row r="136" spans="2:14" ht="22.5" customHeight="1" x14ac:dyDescent="0.25">
      <c r="B136" s="44">
        <v>13</v>
      </c>
      <c r="C136" s="91" t="s">
        <v>26</v>
      </c>
      <c r="D136" s="127" t="s">
        <v>23</v>
      </c>
      <c r="E136" s="83">
        <v>12.27</v>
      </c>
      <c r="F136" s="84"/>
      <c r="G136" s="83">
        <f t="shared" si="0"/>
        <v>0</v>
      </c>
      <c r="H136" s="84"/>
      <c r="I136" s="92">
        <f t="shared" si="1"/>
        <v>0</v>
      </c>
      <c r="J136" s="83">
        <f t="shared" si="2"/>
        <v>0</v>
      </c>
      <c r="K136" s="83">
        <f t="shared" si="3"/>
        <v>0</v>
      </c>
      <c r="L136" s="139"/>
      <c r="M136" s="138">
        <f t="shared" si="4"/>
        <v>12.27</v>
      </c>
      <c r="N136" s="2">
        <f t="shared" si="5"/>
        <v>0</v>
      </c>
    </row>
    <row r="137" spans="2:14" ht="30" x14ac:dyDescent="0.25">
      <c r="B137" s="44">
        <v>14</v>
      </c>
      <c r="C137" s="88" t="s">
        <v>103</v>
      </c>
      <c r="D137" s="128" t="s">
        <v>27</v>
      </c>
      <c r="E137" s="143">
        <v>6.92</v>
      </c>
      <c r="F137" s="84"/>
      <c r="G137" s="83">
        <f t="shared" si="0"/>
        <v>0</v>
      </c>
      <c r="H137" s="84"/>
      <c r="I137" s="92">
        <f t="shared" si="1"/>
        <v>0</v>
      </c>
      <c r="J137" s="83">
        <f t="shared" si="2"/>
        <v>0</v>
      </c>
      <c r="K137" s="83">
        <f t="shared" si="3"/>
        <v>0</v>
      </c>
      <c r="L137" s="139"/>
      <c r="M137" s="138">
        <f t="shared" si="4"/>
        <v>6.92</v>
      </c>
      <c r="N137" s="2">
        <f t="shared" si="5"/>
        <v>0</v>
      </c>
    </row>
    <row r="138" spans="2:14" s="5" customFormat="1" ht="21.75" customHeight="1" x14ac:dyDescent="0.25">
      <c r="B138" s="44">
        <v>18</v>
      </c>
      <c r="C138" s="116" t="s">
        <v>79</v>
      </c>
      <c r="D138" s="149" t="s">
        <v>80</v>
      </c>
      <c r="E138" s="150">
        <v>8.9</v>
      </c>
      <c r="F138" s="84"/>
      <c r="G138" s="83">
        <f t="shared" si="0"/>
        <v>0</v>
      </c>
      <c r="H138" s="84"/>
      <c r="I138" s="92">
        <f t="shared" si="1"/>
        <v>0</v>
      </c>
      <c r="J138" s="83">
        <f t="shared" si="2"/>
        <v>0</v>
      </c>
      <c r="K138" s="83">
        <f t="shared" si="3"/>
        <v>0</v>
      </c>
      <c r="L138" s="139"/>
      <c r="M138" s="138">
        <f t="shared" si="4"/>
        <v>8.9</v>
      </c>
      <c r="N138" s="2">
        <f t="shared" si="5"/>
        <v>0</v>
      </c>
    </row>
    <row r="139" spans="2:14" s="5" customFormat="1" ht="15.75" x14ac:dyDescent="0.25">
      <c r="B139" s="44">
        <v>19</v>
      </c>
      <c r="C139" s="116" t="s">
        <v>81</v>
      </c>
      <c r="D139" s="149" t="s">
        <v>80</v>
      </c>
      <c r="E139" s="151">
        <v>8.9</v>
      </c>
      <c r="F139" s="84"/>
      <c r="G139" s="83">
        <f t="shared" si="0"/>
        <v>0</v>
      </c>
      <c r="H139" s="84"/>
      <c r="I139" s="92">
        <f t="shared" si="1"/>
        <v>0</v>
      </c>
      <c r="J139" s="83">
        <f t="shared" si="2"/>
        <v>0</v>
      </c>
      <c r="K139" s="83">
        <f t="shared" si="3"/>
        <v>0</v>
      </c>
      <c r="L139" s="139"/>
      <c r="M139" s="138">
        <f t="shared" si="4"/>
        <v>8.9</v>
      </c>
      <c r="N139" s="2">
        <f t="shared" si="5"/>
        <v>0</v>
      </c>
    </row>
    <row r="140" spans="2:14" ht="20.25" customHeight="1" x14ac:dyDescent="0.25">
      <c r="B140" s="44">
        <v>20</v>
      </c>
      <c r="C140" s="116" t="s">
        <v>82</v>
      </c>
      <c r="D140" s="149" t="s">
        <v>80</v>
      </c>
      <c r="E140" s="151">
        <v>8.9</v>
      </c>
      <c r="F140" s="84"/>
      <c r="G140" s="83">
        <f t="shared" si="0"/>
        <v>0</v>
      </c>
      <c r="H140" s="84"/>
      <c r="I140" s="92">
        <f t="shared" si="1"/>
        <v>0</v>
      </c>
      <c r="J140" s="83">
        <f t="shared" si="2"/>
        <v>0</v>
      </c>
      <c r="K140" s="83">
        <f t="shared" si="3"/>
        <v>0</v>
      </c>
      <c r="L140" s="139"/>
      <c r="M140" s="138">
        <f t="shared" si="4"/>
        <v>8.9</v>
      </c>
      <c r="N140" s="2">
        <f t="shared" si="5"/>
        <v>0</v>
      </c>
    </row>
    <row r="141" spans="2:14" ht="19.5" customHeight="1" x14ac:dyDescent="0.25">
      <c r="B141" s="44">
        <v>21</v>
      </c>
      <c r="C141" s="116" t="s">
        <v>83</v>
      </c>
      <c r="D141" s="149" t="s">
        <v>80</v>
      </c>
      <c r="E141" s="151">
        <v>8.9</v>
      </c>
      <c r="F141" s="84"/>
      <c r="G141" s="83">
        <f t="shared" si="0"/>
        <v>0</v>
      </c>
      <c r="H141" s="84"/>
      <c r="I141" s="92">
        <f t="shared" si="1"/>
        <v>0</v>
      </c>
      <c r="J141" s="83">
        <f t="shared" si="2"/>
        <v>0</v>
      </c>
      <c r="K141" s="83">
        <f t="shared" si="3"/>
        <v>0</v>
      </c>
      <c r="L141" s="139"/>
      <c r="M141" s="138">
        <f t="shared" si="4"/>
        <v>8.9</v>
      </c>
      <c r="N141" s="2">
        <f t="shared" si="5"/>
        <v>0</v>
      </c>
    </row>
    <row r="142" spans="2:14" ht="19.5" customHeight="1" x14ac:dyDescent="0.25">
      <c r="B142" s="44">
        <v>22</v>
      </c>
      <c r="C142" s="116" t="s">
        <v>2</v>
      </c>
      <c r="D142" s="149" t="s">
        <v>85</v>
      </c>
      <c r="E142" s="151">
        <v>9.8000000000000007</v>
      </c>
      <c r="F142" s="84"/>
      <c r="G142" s="83">
        <f t="shared" si="0"/>
        <v>0</v>
      </c>
      <c r="H142" s="84"/>
      <c r="I142" s="92">
        <f>IF(H142=0,0,IF(AND(F142&gt;0,F142&lt;10),0.5,IF(F142&gt;9,1,0)))</f>
        <v>0</v>
      </c>
      <c r="J142" s="83">
        <f t="shared" si="2"/>
        <v>0</v>
      </c>
      <c r="K142" s="83">
        <f t="shared" si="3"/>
        <v>0</v>
      </c>
      <c r="L142" s="139"/>
      <c r="M142" s="138">
        <f t="shared" si="4"/>
        <v>9.8000000000000007</v>
      </c>
      <c r="N142" s="2">
        <f t="shared" si="5"/>
        <v>0</v>
      </c>
    </row>
    <row r="143" spans="2:14" ht="19.5" customHeight="1" x14ac:dyDescent="0.25">
      <c r="B143" s="44">
        <v>23</v>
      </c>
      <c r="C143" s="116" t="s">
        <v>56</v>
      </c>
      <c r="D143" s="149" t="s">
        <v>84</v>
      </c>
      <c r="E143" s="151">
        <v>12</v>
      </c>
      <c r="F143" s="84"/>
      <c r="G143" s="83">
        <f t="shared" si="0"/>
        <v>0</v>
      </c>
      <c r="H143" s="84"/>
      <c r="I143" s="92">
        <f t="shared" si="1"/>
        <v>0</v>
      </c>
      <c r="J143" s="83">
        <f t="shared" si="2"/>
        <v>0</v>
      </c>
      <c r="K143" s="83">
        <f t="shared" si="3"/>
        <v>0</v>
      </c>
      <c r="L143" s="139"/>
      <c r="M143" s="138">
        <f t="shared" si="4"/>
        <v>12</v>
      </c>
      <c r="N143" s="2">
        <f t="shared" si="5"/>
        <v>0</v>
      </c>
    </row>
    <row r="144" spans="2:14" ht="19.5" customHeight="1" x14ac:dyDescent="0.25">
      <c r="B144" s="44">
        <v>24</v>
      </c>
      <c r="C144" s="116" t="s">
        <v>5</v>
      </c>
      <c r="D144" s="149" t="s">
        <v>6</v>
      </c>
      <c r="E144" s="151">
        <v>14</v>
      </c>
      <c r="F144" s="84"/>
      <c r="G144" s="83">
        <f t="shared" si="0"/>
        <v>0</v>
      </c>
      <c r="H144" s="84"/>
      <c r="I144" s="92">
        <f t="shared" si="1"/>
        <v>0</v>
      </c>
      <c r="J144" s="83">
        <f t="shared" si="2"/>
        <v>0</v>
      </c>
      <c r="K144" s="83">
        <f t="shared" si="3"/>
        <v>0</v>
      </c>
      <c r="L144" s="139"/>
      <c r="M144" s="138">
        <f t="shared" si="4"/>
        <v>14</v>
      </c>
      <c r="N144" s="2">
        <f t="shared" si="5"/>
        <v>0</v>
      </c>
    </row>
    <row r="145" spans="2:14" ht="30" customHeight="1" thickBot="1" x14ac:dyDescent="0.3">
      <c r="B145" s="44">
        <v>25</v>
      </c>
      <c r="C145" s="116" t="s">
        <v>97</v>
      </c>
      <c r="D145" s="152" t="s">
        <v>86</v>
      </c>
      <c r="E145" s="151">
        <v>7.9</v>
      </c>
      <c r="F145" s="84"/>
      <c r="G145" s="83">
        <f t="shared" si="0"/>
        <v>0</v>
      </c>
      <c r="H145" s="84"/>
      <c r="I145" s="154">
        <f t="shared" si="1"/>
        <v>0</v>
      </c>
      <c r="J145" s="153">
        <f>H145*N145</f>
        <v>0</v>
      </c>
      <c r="K145" s="153">
        <f t="shared" si="3"/>
        <v>0</v>
      </c>
      <c r="L145" s="139"/>
      <c r="M145" s="138">
        <f t="shared" si="4"/>
        <v>7.9</v>
      </c>
      <c r="N145" s="2">
        <f t="shared" si="5"/>
        <v>0</v>
      </c>
    </row>
    <row r="146" spans="2:14" ht="15.75" x14ac:dyDescent="0.25">
      <c r="B146" s="45"/>
      <c r="C146" s="46"/>
      <c r="D146" s="46"/>
      <c r="E146" s="50"/>
      <c r="F146" s="86"/>
      <c r="G146" s="46"/>
      <c r="H146" s="47"/>
      <c r="I146" s="195" t="s">
        <v>98</v>
      </c>
      <c r="J146" s="196"/>
      <c r="K146" s="199">
        <f>SUM(K124:K145)</f>
        <v>0</v>
      </c>
      <c r="L146" s="134"/>
    </row>
    <row r="147" spans="2:14" ht="16.5" thickBot="1" x14ac:dyDescent="0.3">
      <c r="B147" s="18"/>
      <c r="C147" s="18"/>
      <c r="D147" s="18"/>
      <c r="E147" s="18"/>
      <c r="F147" s="18"/>
      <c r="G147" s="18"/>
      <c r="H147" s="18"/>
      <c r="I147" s="197"/>
      <c r="J147" s="198"/>
      <c r="K147" s="200"/>
      <c r="L147" s="134"/>
    </row>
    <row r="148" spans="2:14" ht="16.5" thickBot="1" x14ac:dyDescent="0.3">
      <c r="B148" s="14"/>
      <c r="C148" s="251" t="s">
        <v>100</v>
      </c>
      <c r="D148" s="251"/>
      <c r="E148" s="14"/>
      <c r="F148" s="14"/>
      <c r="G148" s="14"/>
      <c r="H148" s="14"/>
      <c r="I148" s="14"/>
      <c r="J148" s="20"/>
      <c r="K148" s="20"/>
      <c r="L148" s="20"/>
    </row>
    <row r="149" spans="2:14" ht="15.75" customHeight="1" x14ac:dyDescent="0.25">
      <c r="B149" s="13"/>
      <c r="C149" s="250" t="s">
        <v>122</v>
      </c>
      <c r="D149" s="250"/>
      <c r="E149" s="48"/>
      <c r="F149" s="37"/>
      <c r="G149" s="33"/>
      <c r="H149" s="231" t="s">
        <v>123</v>
      </c>
      <c r="I149" s="232"/>
      <c r="J149" s="237">
        <f>F73+F83+F93+F99+F111+F117+K146</f>
        <v>0</v>
      </c>
      <c r="K149" s="238"/>
      <c r="L149" s="135"/>
    </row>
    <row r="150" spans="2:14" ht="15.75" customHeight="1" x14ac:dyDescent="0.25">
      <c r="B150" s="13"/>
      <c r="C150" s="34"/>
      <c r="D150" s="34"/>
      <c r="E150" s="48"/>
      <c r="F150" s="37"/>
      <c r="G150" s="33"/>
      <c r="H150" s="233"/>
      <c r="I150" s="234"/>
      <c r="J150" s="239"/>
      <c r="K150" s="240"/>
      <c r="L150" s="135"/>
    </row>
    <row r="151" spans="2:14" ht="21" thickBot="1" x14ac:dyDescent="0.3">
      <c r="B151" s="13"/>
      <c r="C151" s="34"/>
      <c r="D151" s="34"/>
      <c r="E151" s="48"/>
      <c r="F151" s="37"/>
      <c r="G151" s="39"/>
      <c r="H151" s="235"/>
      <c r="I151" s="236"/>
      <c r="J151" s="241"/>
      <c r="K151" s="242"/>
      <c r="L151" s="135"/>
    </row>
    <row r="152" spans="2:14" ht="15.75" x14ac:dyDescent="0.25">
      <c r="B152" s="49"/>
      <c r="C152" s="49"/>
      <c r="D152" s="49"/>
      <c r="E152" s="50"/>
      <c r="F152" s="51"/>
      <c r="G152" s="49"/>
      <c r="H152" s="49"/>
      <c r="I152" s="13"/>
      <c r="J152" s="20"/>
      <c r="K152" s="20"/>
      <c r="L152" s="20"/>
    </row>
    <row r="153" spans="2:14" ht="15.75" hidden="1" x14ac:dyDescent="0.25">
      <c r="B153" s="13"/>
      <c r="E153" s="52"/>
      <c r="F153" s="13"/>
      <c r="G153" s="53"/>
      <c r="H153" s="13"/>
      <c r="I153" s="13"/>
      <c r="J153" s="20"/>
      <c r="K153" s="20"/>
      <c r="L153" s="20"/>
    </row>
    <row r="154" spans="2:14" ht="15.75" hidden="1" x14ac:dyDescent="0.25">
      <c r="B154" s="1"/>
      <c r="E154" s="10"/>
      <c r="F154" s="1"/>
      <c r="G154" s="9"/>
      <c r="H154" s="1"/>
      <c r="I154" s="1"/>
    </row>
    <row r="155" spans="2:14" ht="15.75" hidden="1" x14ac:dyDescent="0.25">
      <c r="B155" s="1"/>
      <c r="C155" s="1"/>
      <c r="D155" s="1"/>
      <c r="E155" s="1"/>
      <c r="F155" s="11"/>
      <c r="G155" s="9"/>
      <c r="H155" s="1"/>
      <c r="I155" s="1"/>
    </row>
    <row r="156" spans="2:14" ht="15.75" hidden="1" x14ac:dyDescent="0.25">
      <c r="B156" s="1"/>
      <c r="C156" s="1"/>
      <c r="D156" s="1"/>
      <c r="E156" s="1"/>
      <c r="F156" s="11"/>
      <c r="G156" s="9"/>
      <c r="H156" s="1"/>
      <c r="I156" s="1"/>
    </row>
    <row r="157" spans="2:14" ht="15.75" hidden="1" x14ac:dyDescent="0.25">
      <c r="B157" s="1"/>
      <c r="C157" s="1"/>
      <c r="D157" s="1"/>
      <c r="E157" s="1"/>
      <c r="F157" s="11"/>
      <c r="G157" s="9"/>
      <c r="H157" s="1"/>
      <c r="I157" s="1"/>
    </row>
    <row r="158" spans="2:14" ht="15.75" hidden="1" x14ac:dyDescent="0.25">
      <c r="B158" s="1"/>
      <c r="C158" s="1"/>
      <c r="D158" s="1"/>
      <c r="E158" s="1"/>
      <c r="F158" s="11"/>
      <c r="G158" s="9"/>
      <c r="H158" s="1"/>
      <c r="I158" s="1"/>
    </row>
    <row r="159" spans="2:14" ht="15.75" hidden="1" x14ac:dyDescent="0.25">
      <c r="B159" s="1"/>
      <c r="C159" s="1"/>
      <c r="D159" s="1"/>
      <c r="E159" s="1"/>
      <c r="F159" s="11"/>
      <c r="G159" s="9"/>
      <c r="H159" s="1"/>
      <c r="I159" s="1"/>
    </row>
    <row r="160" spans="2:14" ht="15.75" hidden="1" x14ac:dyDescent="0.25">
      <c r="B160" s="1"/>
      <c r="C160" s="1"/>
      <c r="D160" s="1"/>
      <c r="E160" s="1"/>
      <c r="F160" s="11"/>
      <c r="G160" s="9"/>
      <c r="H160" s="1"/>
      <c r="I160" s="1"/>
    </row>
    <row r="161" spans="2:9" ht="15.75" hidden="1" x14ac:dyDescent="0.25">
      <c r="B161" s="1"/>
      <c r="C161" s="1"/>
      <c r="D161" s="1"/>
      <c r="E161" s="1"/>
      <c r="F161" s="11"/>
      <c r="G161" s="9"/>
      <c r="H161" s="1"/>
      <c r="I161" s="1"/>
    </row>
    <row r="162" spans="2:9" ht="15.75" hidden="1" x14ac:dyDescent="0.25">
      <c r="B162" s="1"/>
      <c r="C162" s="1"/>
      <c r="D162" s="1"/>
      <c r="E162" s="1"/>
      <c r="F162" s="11"/>
      <c r="G162" s="9"/>
      <c r="H162" s="1"/>
      <c r="I162" s="1"/>
    </row>
    <row r="163" spans="2:9" ht="15.75" hidden="1" x14ac:dyDescent="0.25">
      <c r="B163" s="1"/>
      <c r="C163" s="1"/>
      <c r="D163" s="1"/>
      <c r="E163" s="1"/>
      <c r="F163" s="11"/>
      <c r="G163" s="9"/>
      <c r="H163" s="1"/>
      <c r="I163" s="1"/>
    </row>
    <row r="164" spans="2:9" ht="15.75" hidden="1" x14ac:dyDescent="0.25">
      <c r="B164" s="1"/>
      <c r="C164" s="1"/>
      <c r="D164" s="1"/>
      <c r="E164" s="1"/>
      <c r="F164" s="11"/>
      <c r="G164" s="9"/>
      <c r="H164" s="1"/>
      <c r="I164" s="1"/>
    </row>
    <row r="165" spans="2:9" ht="15.75" hidden="1" x14ac:dyDescent="0.25">
      <c r="B165" s="1"/>
      <c r="C165" s="1"/>
      <c r="D165" s="1"/>
      <c r="E165" s="1"/>
      <c r="F165" s="11"/>
      <c r="G165" s="9"/>
      <c r="H165" s="1"/>
      <c r="I165" s="1"/>
    </row>
    <row r="166" spans="2:9" ht="15.75" hidden="1" x14ac:dyDescent="0.25">
      <c r="B166" s="1"/>
      <c r="C166" s="1"/>
      <c r="D166" s="1"/>
      <c r="E166" s="1"/>
      <c r="F166" s="11"/>
      <c r="G166" s="9"/>
      <c r="H166" s="1"/>
      <c r="I166" s="1"/>
    </row>
    <row r="167" spans="2:9" ht="15.75" hidden="1" x14ac:dyDescent="0.25">
      <c r="B167" s="1"/>
      <c r="C167" s="1"/>
      <c r="D167" s="1"/>
      <c r="E167" s="1"/>
      <c r="F167" s="11"/>
      <c r="G167" s="9"/>
      <c r="H167" s="1"/>
      <c r="I167" s="1"/>
    </row>
    <row r="168" spans="2:9" ht="15.75" hidden="1" x14ac:dyDescent="0.25">
      <c r="B168" s="1"/>
      <c r="C168" s="1"/>
      <c r="D168" s="1"/>
      <c r="E168" s="1"/>
      <c r="F168" s="11"/>
      <c r="G168" s="9"/>
      <c r="H168" s="1"/>
      <c r="I168" s="1"/>
    </row>
    <row r="169" spans="2:9" ht="15.75" hidden="1" x14ac:dyDescent="0.25">
      <c r="B169" s="1"/>
      <c r="C169" s="1"/>
      <c r="D169" s="1"/>
      <c r="E169" s="1"/>
      <c r="F169" s="11"/>
      <c r="G169" s="9"/>
      <c r="H169" s="1"/>
      <c r="I169" s="1"/>
    </row>
    <row r="170" spans="2:9" ht="15.75" hidden="1" x14ac:dyDescent="0.25">
      <c r="B170" s="1"/>
      <c r="C170" s="1"/>
      <c r="D170" s="1"/>
      <c r="E170" s="1"/>
      <c r="F170" s="11"/>
      <c r="G170" s="9"/>
      <c r="H170" s="1"/>
      <c r="I170" s="1"/>
    </row>
    <row r="171" spans="2:9" ht="15.75" hidden="1" x14ac:dyDescent="0.25">
      <c r="B171" s="1"/>
      <c r="C171" s="1"/>
      <c r="D171" s="1"/>
      <c r="E171" s="1"/>
      <c r="F171" s="11"/>
      <c r="G171" s="9"/>
      <c r="H171" s="1"/>
      <c r="I171" s="1"/>
    </row>
  </sheetData>
  <sheetProtection algorithmName="SHA-512" hashValue="pELWlTNCirG5JYV1k9ba1ud4z5lM4oijhB5y2Kfp1JFmMtYkTWmArmmAanRd8ggsD0k5CR0JH7uAuDcc9ISk1Q==" saltValue="lTqaBo0UVZNskUZddTpOMQ==" spinCount="100000" sheet="1" objects="1" scenarios="1" selectLockedCells="1"/>
  <mergeCells count="108">
    <mergeCell ref="H149:I151"/>
    <mergeCell ref="J149:K151"/>
    <mergeCell ref="D50:I50"/>
    <mergeCell ref="D57:F57"/>
    <mergeCell ref="B8:F9"/>
    <mergeCell ref="G8:K27"/>
    <mergeCell ref="B22:F24"/>
    <mergeCell ref="B27:F27"/>
    <mergeCell ref="E25:F26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2:F123"/>
    <mergeCell ref="C149:D149"/>
    <mergeCell ref="C148:D148"/>
    <mergeCell ref="B116:C116"/>
    <mergeCell ref="H122:J122"/>
    <mergeCell ref="D67:F67"/>
    <mergeCell ref="D69:F69"/>
    <mergeCell ref="D70:F70"/>
    <mergeCell ref="G122:G123"/>
    <mergeCell ref="B117:C117"/>
    <mergeCell ref="D106:F106"/>
    <mergeCell ref="B115:C115"/>
    <mergeCell ref="B114:F114"/>
    <mergeCell ref="D108:F108"/>
    <mergeCell ref="D107:F107"/>
    <mergeCell ref="B119:K119"/>
    <mergeCell ref="C71:D71"/>
    <mergeCell ref="B74:E74"/>
    <mergeCell ref="B73:C73"/>
    <mergeCell ref="D76:F76"/>
    <mergeCell ref="B82:C82"/>
    <mergeCell ref="B81:C81"/>
    <mergeCell ref="B111:D113"/>
    <mergeCell ref="D68:F68"/>
    <mergeCell ref="B1:K1"/>
    <mergeCell ref="B2:K2"/>
    <mergeCell ref="B3:K3"/>
    <mergeCell ref="D66:F66"/>
    <mergeCell ref="D65:F65"/>
    <mergeCell ref="B109:D109"/>
    <mergeCell ref="B63:K63"/>
    <mergeCell ref="B85:K85"/>
    <mergeCell ref="I146:J147"/>
    <mergeCell ref="K146:K147"/>
    <mergeCell ref="B122:B123"/>
    <mergeCell ref="C122:C123"/>
    <mergeCell ref="D122:D123"/>
    <mergeCell ref="D117:E117"/>
    <mergeCell ref="B121:K121"/>
    <mergeCell ref="E122:E123"/>
    <mergeCell ref="K122:K123"/>
    <mergeCell ref="B97:C97"/>
    <mergeCell ref="B98:C98"/>
    <mergeCell ref="B86:F86"/>
    <mergeCell ref="B84:C84"/>
    <mergeCell ref="B83:C83"/>
    <mergeCell ref="B4:K6"/>
    <mergeCell ref="B76:C76"/>
    <mergeCell ref="B7:I7"/>
    <mergeCell ref="B28:I28"/>
    <mergeCell ref="B80:F80"/>
    <mergeCell ref="G83:K84"/>
    <mergeCell ref="D105:F105"/>
    <mergeCell ref="B101:K101"/>
    <mergeCell ref="D58:F58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B10:C10"/>
    <mergeCell ref="D10:F10"/>
    <mergeCell ref="N74:P74"/>
    <mergeCell ref="D104:F104"/>
    <mergeCell ref="B64:F64"/>
    <mergeCell ref="B99:C99"/>
    <mergeCell ref="D99:E99"/>
    <mergeCell ref="B102:F102"/>
    <mergeCell ref="B75:F75"/>
    <mergeCell ref="D87:F87"/>
    <mergeCell ref="B96:F96"/>
    <mergeCell ref="D83:E83"/>
    <mergeCell ref="D88:F88"/>
    <mergeCell ref="B91:D91"/>
    <mergeCell ref="D89:F89"/>
    <mergeCell ref="B100:I100"/>
    <mergeCell ref="D103:F103"/>
    <mergeCell ref="D90:F90"/>
    <mergeCell ref="B78:D79"/>
    <mergeCell ref="B94:F95"/>
  </mergeCells>
  <dataValidations disablePrompts="1" count="1">
    <dataValidation type="whole" allowBlank="1" showInputMessage="1" showErrorMessage="1" error="Може да заявите 1 бр. допълнителен екземпяр за учителя." sqref="D82 D98 D116 H124:H145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7" fitToHeight="0" orientation="landscape" r:id="rId2"/>
  <headerFooter>
    <oddFooter>&amp;L Заявка за книжки и помагала  за 3 – 4-годишни деца, живеещи в чужбина &amp;C&amp;P</oddFooter>
  </headerFooter>
  <rowBreaks count="5" manualBreakCount="5">
    <brk id="28" max="16383" man="1"/>
    <brk id="62" max="16383" man="1"/>
    <brk id="84" max="16383" man="1"/>
    <brk id="100" max="16383" man="1"/>
    <brk id="118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3-4 год.</vt:lpstr>
      <vt:lpstr>'3-4 год.'!Print_Area</vt:lpstr>
      <vt:lpstr>'3-4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2023-05-11T10:17:32Z</cp:lastPrinted>
  <dcterms:created xsi:type="dcterms:W3CDTF">2010-02-08T11:37:33Z</dcterms:created>
  <dcterms:modified xsi:type="dcterms:W3CDTF">2023-05-11T14:38:06Z</dcterms:modified>
</cp:coreProperties>
</file>