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showInkAnnotation="0" codeName="Тази_работна_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bi.VGBD\Documents\Prosveta\ЗАЯВКИ-2021-2022\CHUZBINA\нови\"/>
    </mc:Choice>
  </mc:AlternateContent>
  <xr:revisionPtr revIDLastSave="0" documentId="13_ncr:1_{414C72BA-F17E-479D-9069-5488A990913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-3 години" sheetId="1" r:id="rId1"/>
  </sheets>
  <definedNames>
    <definedName name="_xlnm.Print_Area" localSheetId="0">'2-3 години'!$A$1:$L$121</definedName>
  </definedNames>
  <calcPr calcId="191029"/>
</workbook>
</file>

<file path=xl/calcChain.xml><?xml version="1.0" encoding="utf-8"?>
<calcChain xmlns="http://schemas.openxmlformats.org/spreadsheetml/2006/main">
  <c r="N92" i="1" l="1"/>
  <c r="B90" i="1"/>
  <c r="G71" i="1"/>
  <c r="G72" i="1" s="1"/>
  <c r="B72" i="1"/>
  <c r="E76" i="1"/>
  <c r="N77" i="1" s="1"/>
  <c r="G76" i="1" s="1"/>
  <c r="E77" i="1"/>
  <c r="N78" i="1" s="1"/>
  <c r="G77" i="1" s="1"/>
  <c r="B78" i="1"/>
  <c r="G89" i="1"/>
  <c r="G90" i="1" s="1"/>
  <c r="E96" i="1"/>
  <c r="O97" i="1" s="1"/>
  <c r="G97" i="1" s="1"/>
  <c r="E97" i="1"/>
  <c r="F106" i="1"/>
  <c r="H106" i="1"/>
  <c r="N106" i="1" s="1"/>
  <c r="I106" i="1" s="1"/>
  <c r="F107" i="1"/>
  <c r="H107" i="1"/>
  <c r="N107" i="1" s="1"/>
  <c r="I107" i="1" s="1"/>
  <c r="F108" i="1"/>
  <c r="H108" i="1"/>
  <c r="N108" i="1" s="1"/>
  <c r="I108" i="1" s="1"/>
  <c r="F109" i="1"/>
  <c r="H109" i="1"/>
  <c r="N109" i="1" s="1"/>
  <c r="I109" i="1" s="1"/>
  <c r="F110" i="1"/>
  <c r="H110" i="1"/>
  <c r="N110" i="1" s="1"/>
  <c r="I110" i="1" s="1"/>
  <c r="F111" i="1"/>
  <c r="H111" i="1"/>
  <c r="N111" i="1" s="1"/>
  <c r="I111" i="1" s="1"/>
  <c r="F112" i="1"/>
  <c r="H112" i="1"/>
  <c r="N112" i="1" s="1"/>
  <c r="I112" i="1" s="1"/>
  <c r="F113" i="1"/>
  <c r="H113" i="1"/>
  <c r="N113" i="1" s="1"/>
  <c r="I113" i="1" s="1"/>
  <c r="F114" i="1"/>
  <c r="H114" i="1"/>
  <c r="N114" i="1" s="1"/>
  <c r="I114" i="1" s="1"/>
  <c r="F115" i="1"/>
  <c r="H115" i="1"/>
  <c r="N115" i="1" s="1"/>
  <c r="I115" i="1" s="1"/>
  <c r="F116" i="1"/>
  <c r="H116" i="1"/>
  <c r="N116" i="1" s="1"/>
  <c r="I116" i="1" s="1"/>
  <c r="F117" i="1"/>
  <c r="H117" i="1"/>
  <c r="N117" i="1" s="1"/>
  <c r="I117" i="1" s="1"/>
  <c r="O96" i="1" l="1"/>
  <c r="G96" i="1" s="1"/>
  <c r="N72" i="1"/>
  <c r="J117" i="1"/>
  <c r="J116" i="1"/>
  <c r="J114" i="1"/>
  <c r="J112" i="1"/>
  <c r="J110" i="1"/>
  <c r="J118" i="1" s="1"/>
  <c r="J108" i="1"/>
  <c r="J106" i="1"/>
  <c r="G78" i="1"/>
  <c r="N73" i="1"/>
  <c r="G98" i="1"/>
  <c r="J115" i="1"/>
  <c r="J113" i="1"/>
  <c r="J111" i="1"/>
  <c r="J109" i="1"/>
  <c r="J107" i="1"/>
  <c r="J120" i="1" l="1"/>
</calcChain>
</file>

<file path=xl/sharedStrings.xml><?xml version="1.0" encoding="utf-8"?>
<sst xmlns="http://schemas.openxmlformats.org/spreadsheetml/2006/main" count="143" uniqueCount="102">
  <si>
    <t>www.prosveta.bg</t>
  </si>
  <si>
    <t>№</t>
  </si>
  <si>
    <t>Брой</t>
  </si>
  <si>
    <t>Автори</t>
  </si>
  <si>
    <t>Книга за игри и занимания с малкото дете</t>
  </si>
  <si>
    <t>Да възпитаваме правилно малкото дете</t>
  </si>
  <si>
    <t>ИЗДАТЕЛСТВО „ПРОСВЕТА – СОФИЯ“ АД</t>
  </si>
  <si>
    <t>Голяма книга за животни</t>
  </si>
  <si>
    <t>........................................................................................................................</t>
  </si>
  <si>
    <t>Цветовете</t>
  </si>
  <si>
    <t>Моето тяло</t>
  </si>
  <si>
    <t>Зоологическа градина</t>
  </si>
  <si>
    <t>Числата</t>
  </si>
  <si>
    <t>Кристиан Гънзи</t>
  </si>
  <si>
    <t xml:space="preserve">Марина Манси </t>
  </si>
  <si>
    <t>Робин Маклър</t>
  </si>
  <si>
    <t>Сандра Уолкоф и др.</t>
  </si>
  <si>
    <r>
      <rPr>
        <sz val="10"/>
        <rFont val="Times New Roman"/>
        <family val="1"/>
        <charset val="204"/>
      </rPr>
      <t xml:space="preserve"> Изготвил заявката</t>
    </r>
    <r>
      <rPr>
        <b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(име, фамилия)</t>
    </r>
  </si>
  <si>
    <t xml:space="preserve">Търговска отстъпка </t>
  </si>
  <si>
    <t xml:space="preserve">Цена на комплект
</t>
  </si>
  <si>
    <t>Единична цена</t>
  </si>
  <si>
    <t>Наименование</t>
  </si>
  <si>
    <t xml:space="preserve">Цена на комплект с търговска отстъпка
</t>
  </si>
  <si>
    <t>Обща стойност</t>
  </si>
  <si>
    <t>Книжка</t>
  </si>
  <si>
    <t>Любослава Пенева, Весела Гюрова</t>
  </si>
  <si>
    <t>Весела Гюрова, Любослава Пенева</t>
  </si>
  <si>
    <t>на издателство „Просвета - София“ АД</t>
  </si>
  <si>
    <t>„Слънчеви зайчета“</t>
  </si>
  <si>
    <t>Търговска отстъпка</t>
  </si>
  <si>
    <t>Поредица „Чуден свят“ за 2 – 3 години</t>
  </si>
  <si>
    <t>Поредица „Ръка за ръка“ за 2 – 3 години</t>
  </si>
  <si>
    <t xml:space="preserve">Общ брой деца 2 - 3 години: </t>
  </si>
  <si>
    <r>
      <t xml:space="preserve">Общ брой групи 2 - 3 години: </t>
    </r>
    <r>
      <rPr>
        <sz val="8"/>
        <rFont val="Times New Roman"/>
        <family val="1"/>
        <charset val="204"/>
      </rPr>
      <t/>
    </r>
  </si>
  <si>
    <t>Играя и раста</t>
  </si>
  <si>
    <t>Раста и откривам</t>
  </si>
  <si>
    <t xml:space="preserve">Цена </t>
  </si>
  <si>
    <t>Допълнителен екземпляр за учителя с търговска отстъпка</t>
  </si>
  <si>
    <t>Чуден свят. Ръководство за яслена група, 2 – 3 години</t>
  </si>
  <si>
    <t>Заявка за отделни книжки и помагала за 2 - 3 години</t>
  </si>
  <si>
    <t>Екземпляр за учителя с допълнителна търговска отстъпка</t>
  </si>
  <si>
    <t>Цена с TO</t>
  </si>
  <si>
    <t>Божидар Ангелов, Лучия Ангелова и др.</t>
  </si>
  <si>
    <t>ТО</t>
  </si>
  <si>
    <t>Слънчеви зайчета</t>
  </si>
  <si>
    <r>
      <t>Весела Гюрова</t>
    </r>
    <r>
      <rPr>
        <sz val="11"/>
        <color indexed="25"/>
        <rFont val="Times New Roman"/>
        <family val="1"/>
        <charset val="204"/>
      </rPr>
      <t>, </t>
    </r>
    <r>
      <rPr>
        <sz val="11"/>
        <color indexed="63"/>
        <rFont val="Times New Roman"/>
        <family val="1"/>
        <charset val="204"/>
      </rPr>
      <t>Любослава Пенева</t>
    </r>
  </si>
  <si>
    <t xml:space="preserve">ЗАЯВКА </t>
  </si>
  <si>
    <t>СУМA С ДДС</t>
  </si>
  <si>
    <t>Комплект книжки „Ръка за ръка“ за
 2 – 3 години</t>
  </si>
  <si>
    <t>CD „Ръка за ръка“ - книга за учителя за яслена група (2 – 3 години)</t>
  </si>
  <si>
    <t>Сума с 20% ТО</t>
  </si>
  <si>
    <r>
      <rPr>
        <b/>
        <u/>
        <sz val="11"/>
        <rFont val="Times New Roman"/>
        <family val="1"/>
        <charset val="204"/>
      </rPr>
      <t>При поръчка на 10 и повече 
книжки „Слънчеви зайчета“
от</t>
    </r>
    <r>
      <rPr>
        <b/>
        <sz val="11"/>
        <rFont val="Times New Roman"/>
        <family val="1"/>
        <charset val="204"/>
      </rPr>
      <t xml:space="preserve"> </t>
    </r>
    <r>
      <rPr>
        <b/>
        <u/>
        <sz val="11"/>
        <rFont val="Times New Roman"/>
        <family val="1"/>
        <charset val="204"/>
      </rPr>
      <t>пореди</t>
    </r>
    <r>
      <rPr>
        <u/>
        <sz val="11"/>
        <rFont val="Times New Roman"/>
        <family val="1"/>
        <charset val="204"/>
      </rPr>
      <t>ц</t>
    </r>
    <r>
      <rPr>
        <b/>
        <u/>
        <sz val="11"/>
        <rFont val="Times New Roman"/>
        <family val="1"/>
        <charset val="204"/>
      </rPr>
      <t>ата „Чуден свят“
ще получите:</t>
    </r>
    <r>
      <rPr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● екземпляр от книжката;
● ръководство за яслена група;
● музикален диск.</t>
    </r>
    <r>
      <rPr>
        <b/>
        <u/>
        <sz val="11"/>
        <rFont val="Times New Roman"/>
        <family val="1"/>
        <charset val="204"/>
      </rPr>
      <t/>
    </r>
  </si>
  <si>
    <r>
      <t xml:space="preserve">Наименование на заявителя: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............................................................................................................................................................</t>
    </r>
  </si>
  <si>
    <r>
      <t xml:space="preserve">Държава: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................................................................................................................................................................................................</t>
    </r>
  </si>
  <si>
    <r>
      <t xml:space="preserve">Населено място: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...................................................................................................................................................................................</t>
    </r>
  </si>
  <si>
    <r>
      <t xml:space="preserve">Пощенски код: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......................................................................................................................................................................................</t>
    </r>
  </si>
  <si>
    <r>
      <t xml:space="preserve">Адрес: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.....................................................................................................................................................................................................</t>
    </r>
  </si>
  <si>
    <r>
      <t xml:space="preserve">Директор: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..............................................................................................................................................................................................</t>
    </r>
  </si>
  <si>
    <r>
      <t xml:space="preserve">МОЛ: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......................................................................................................................................................................................................</t>
    </r>
  </si>
  <si>
    <r>
      <t xml:space="preserve">Лице за контакт: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..................................................................................................................................................................................</t>
    </r>
  </si>
  <si>
    <t>При поръчка на всяко от следните заглавия издателството предоставя 20% търговска отстъпка.</t>
  </si>
  <si>
    <r>
      <rPr>
        <b/>
        <u/>
        <sz val="11"/>
        <rFont val="Times New Roman"/>
        <family val="1"/>
        <charset val="204"/>
      </rPr>
      <t xml:space="preserve">При поръчани до 10 комплекта
</t>
    </r>
    <r>
      <rPr>
        <b/>
        <u/>
        <sz val="11"/>
        <rFont val="Times New Roman"/>
        <family val="1"/>
        <charset val="204"/>
      </rPr>
      <t xml:space="preserve">получавате 50% търговска 
</t>
    </r>
    <r>
      <rPr>
        <b/>
        <u/>
        <sz val="11"/>
        <rFont val="Times New Roman"/>
        <family val="1"/>
        <charset val="204"/>
      </rPr>
      <t>отстъпка при закупуване на:</t>
    </r>
    <r>
      <rPr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● екземпляр от книжката;
● ръководство за яслена група.</t>
    </r>
    <r>
      <rPr>
        <u/>
        <sz val="11"/>
        <rFont val="Times New Roman"/>
        <family val="1"/>
        <charset val="204"/>
      </rPr>
      <t xml:space="preserve">
</t>
    </r>
  </si>
  <si>
    <t>..................................................................................................................................................................................................................</t>
  </si>
  <si>
    <t>за закупуване на книжки и помагала за яслена група (2 – 3 години) за деца, живеещи в чужбина, за учебната 2021/2022 година</t>
  </si>
  <si>
    <t>Сценарии за тържества в детската градина</t>
  </si>
  <si>
    <t xml:space="preserve">Р. Дюлгерова и др. </t>
  </si>
  <si>
    <t xml:space="preserve">Ако желаете да закупите екземпляр за учителя с 50% търговска отстъпка, моля да отбележите необходимите артикули:
</t>
  </si>
  <si>
    <r>
      <t>За учителя получавате екземпляр от поредицата и ръководство за яслена група.
(М</t>
    </r>
    <r>
      <rPr>
        <i/>
        <sz val="10"/>
        <rFont val="Times New Roman"/>
        <family val="1"/>
        <charset val="204"/>
      </rPr>
      <t>оля, отбележете по 1 брой от посочените артикули</t>
    </r>
    <r>
      <rPr>
        <sz val="10"/>
        <rFont val="Times New Roman"/>
        <family val="1"/>
        <charset val="204"/>
      </rPr>
      <t>)</t>
    </r>
  </si>
  <si>
    <r>
      <rPr>
        <b/>
        <u/>
        <sz val="11"/>
        <rFont val="Times New Roman"/>
        <family val="1"/>
        <charset val="204"/>
      </rPr>
      <t>Допълнително за учителя:</t>
    </r>
    <r>
      <rPr>
        <b/>
        <sz val="11"/>
        <rFont val="Times New Roman"/>
        <family val="1"/>
        <charset val="204"/>
      </rPr>
      <t xml:space="preserve">
● При поръчка на 10 и повече броя от заглавие получавате допълнителен екземпляр за учителя.
● При поръчка до 10 броя от заглавие получавате 50% търговска отстъпка при закупуване на 1 брой за учителя.</t>
    </r>
  </si>
  <si>
    <t>Мобилен телефон на лице за контакт: ..........................................................................................................................................</t>
  </si>
  <si>
    <t>Стационарен телефон на лице за контакт: ...................................................................................................................................</t>
  </si>
  <si>
    <t>Имейл на лице за контакт: ...............................................................................................................................................................</t>
  </si>
  <si>
    <t xml:space="preserve">При поръчка на книжки за децата търговската отстъпка е 20%.  </t>
  </si>
  <si>
    <t>Към комплекта получавате и 
1 бр. музикален диск за учителя</t>
  </si>
  <si>
    <t xml:space="preserve">Божидар Ангелов и др.  </t>
  </si>
  <si>
    <t>Всеки учител, който работи през учебната 2021/2022 година с книжката „Слънчеви зайчета“
от поредицата „Чуден свят“, получава: 
● достъп до електронна книжка;
● примерно годишно тематично разпределение (електронен вариант);
● ръководство за яслена група (електронен вариант).</t>
  </si>
  <si>
    <t xml:space="preserve">При поръчка на комплект книжки търговската отстъпка е 20%.    </t>
  </si>
  <si>
    <t>При поръчка на 10 и повече
комплекта ще получите:
● екземпляр от поредицата „Ръка за ръка“ за 2 – 3 години;
● достъп до електронен вариант на книгата за учителя за яслена група.</t>
  </si>
  <si>
    <t xml:space="preserve">Весела Гюрова, Любослава Пенева  
и др.  </t>
  </si>
  <si>
    <t>Комплект книжки „Ръка за ръка“ за 2 – 3 години</t>
  </si>
  <si>
    <t>CD „Ръка за ръка” - книга за учителя за яслена група (2 — 3-години)</t>
  </si>
  <si>
    <t xml:space="preserve">Б. Ангелов, Л. Ангелова и др.  </t>
  </si>
  <si>
    <t>ОБЩО СУМА 
С ДДС</t>
  </si>
  <si>
    <t>…………………………………………….</t>
  </si>
  <si>
    <t xml:space="preserve"> (Попълва се само ако сте данъчно задължено лице)</t>
  </si>
  <si>
    <t xml:space="preserve">            1. Желая да получа заявените учебници и учебните помагала на място от складовата база на "Просвета".              
</t>
  </si>
  <si>
    <t xml:space="preserve">           …….......................................</t>
  </si>
  <si>
    <t>(да/не)</t>
  </si>
  <si>
    <t xml:space="preserve">            2. Желая да ползвам транспортна услуга и да получа  заявените учебници и учебни помагала на следния адрес:            
</t>
  </si>
  <si>
    <t xml:space="preserve">Държава: </t>
  </si>
  <si>
    <t>..............................................................................................................................</t>
  </si>
  <si>
    <t>Пощенски код:</t>
  </si>
  <si>
    <t>Адрес:</t>
  </si>
  <si>
    <t>Име и телефон за връзка:</t>
  </si>
  <si>
    <t>...............................................................................................................................................................................................</t>
  </si>
  <si>
    <t>........................................</t>
  </si>
  <si>
    <t>(посочете желания вариант)</t>
  </si>
  <si>
    <t>2. BGN/EUR/USD</t>
  </si>
  <si>
    <t xml:space="preserve">1. В брой/с банков превод </t>
  </si>
  <si>
    <t>(посочете желаната валута)</t>
  </si>
  <si>
    <r>
      <t xml:space="preserve">При поръчани до 10 комплекта
получавате 50% търговска отстъпка при закупуване на: 
</t>
    </r>
    <r>
      <rPr>
        <b/>
        <sz val="11"/>
        <rFont val="Times New Roman"/>
        <family val="1"/>
        <charset val="204"/>
      </rPr>
      <t xml:space="preserve"> ● екземпляр от комплекта книжки „Ръка за ръка“ за 2 – 3 години;.
● CD „Ръка за ръка“ - книга за учителя за яслена група (2 – 3 години);
● достъп до електронен вариант на книгата за учителя за яслена група.</t>
    </r>
  </si>
  <si>
    <t xml:space="preserve">      VAT номер или друг идентифициращ номер, издаден от местните данъчни органи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</si>
</sst>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л_в_._-;\-* #,##0.00\ _л_в_._-;_-* &quot;-&quot;??\ _л_в_._-;_-@_-"/>
    <numFmt numFmtId="164" formatCode="#,##0_);\-#,##0"/>
    <numFmt numFmtId="165" formatCode="#,##0.00\ &quot;лв.&quot;"/>
    <numFmt numFmtId="166" formatCode="#,##0.00\ &quot;лв.&quot;;[Red]#,##0.00\ &quot;лв.&quot;"/>
  </numFmts>
  <fonts count="2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indexed="25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214">
    <xf numFmtId="0" fontId="0" fillId="0" borderId="0" xfId="0"/>
    <xf numFmtId="0" fontId="9" fillId="0" borderId="0" xfId="0" applyFont="1" applyProtection="1"/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2" fillId="0" borderId="0" xfId="0" applyFont="1" applyFill="1" applyBorder="1" applyProtection="1"/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9" fillId="0" borderId="0" xfId="0" applyFont="1" applyFill="1" applyBorder="1" applyProtection="1"/>
    <xf numFmtId="0" fontId="9" fillId="0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1" fillId="2" borderId="0" xfId="0" applyFont="1" applyFill="1" applyBorder="1" applyProtection="1"/>
    <xf numFmtId="0" fontId="1" fillId="2" borderId="0" xfId="0" applyFont="1" applyFill="1" applyProtection="1"/>
    <xf numFmtId="0" fontId="9" fillId="2" borderId="0" xfId="0" applyFont="1" applyFill="1" applyProtection="1"/>
    <xf numFmtId="0" fontId="9" fillId="2" borderId="0" xfId="0" applyFont="1" applyFill="1" applyBorder="1" applyProtection="1"/>
    <xf numFmtId="165" fontId="9" fillId="0" borderId="0" xfId="0" applyNumberFormat="1" applyFont="1" applyFill="1" applyBorder="1" applyProtection="1"/>
    <xf numFmtId="1" fontId="9" fillId="0" borderId="0" xfId="0" applyNumberFormat="1" applyFont="1" applyFill="1" applyBorder="1" applyProtection="1"/>
    <xf numFmtId="0" fontId="9" fillId="0" borderId="0" xfId="0" applyFont="1" applyAlignment="1" applyProtection="1"/>
    <xf numFmtId="0" fontId="2" fillId="0" borderId="0" xfId="0" applyFont="1" applyAlignment="1" applyProtection="1"/>
    <xf numFmtId="1" fontId="9" fillId="3" borderId="0" xfId="0" applyNumberFormat="1" applyFont="1" applyFill="1" applyBorder="1" applyProtection="1"/>
    <xf numFmtId="165" fontId="3" fillId="0" borderId="1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top" wrapText="1"/>
    </xf>
    <xf numFmtId="0" fontId="9" fillId="4" borderId="0" xfId="0" applyFont="1" applyFill="1" applyBorder="1" applyProtection="1"/>
    <xf numFmtId="165" fontId="9" fillId="4" borderId="0" xfId="0" applyNumberFormat="1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Protection="1"/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Protection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Protection="1"/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7" fillId="0" borderId="6" xfId="0" applyNumberFormat="1" applyFont="1" applyFill="1" applyBorder="1" applyAlignment="1" applyProtection="1">
      <alignment horizontal="center" vertical="center"/>
    </xf>
    <xf numFmtId="164" fontId="6" fillId="0" borderId="7" xfId="0" applyNumberFormat="1" applyFont="1" applyFill="1" applyBorder="1" applyAlignment="1" applyProtection="1">
      <alignment horizontal="center" vertical="top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5" fontId="7" fillId="5" borderId="9" xfId="0" applyNumberFormat="1" applyFont="1" applyFill="1" applyBorder="1" applyAlignment="1" applyProtection="1">
      <alignment horizontal="center" vertical="center"/>
    </xf>
    <xf numFmtId="165" fontId="9" fillId="0" borderId="10" xfId="0" applyNumberFormat="1" applyFont="1" applyBorder="1" applyProtection="1"/>
    <xf numFmtId="0" fontId="1" fillId="0" borderId="29" xfId="0" applyFont="1" applyBorder="1" applyAlignment="1" applyProtection="1">
      <alignment horizontal="center" vertical="center" wrapText="1"/>
    </xf>
    <xf numFmtId="165" fontId="2" fillId="0" borderId="29" xfId="0" applyNumberFormat="1" applyFont="1" applyBorder="1" applyAlignment="1" applyProtection="1">
      <alignment horizontal="center" vertical="center" wrapText="1"/>
    </xf>
    <xf numFmtId="165" fontId="7" fillId="5" borderId="4" xfId="0" applyNumberFormat="1" applyFont="1" applyFill="1" applyBorder="1" applyAlignment="1" applyProtection="1">
      <alignment horizontal="center" vertical="center"/>
    </xf>
    <xf numFmtId="165" fontId="7" fillId="0" borderId="4" xfId="0" applyNumberFormat="1" applyFont="1" applyBorder="1" applyAlignment="1" applyProtection="1">
      <alignment horizontal="center" vertical="center"/>
    </xf>
    <xf numFmtId="166" fontId="7" fillId="0" borderId="4" xfId="0" applyNumberFormat="1" applyFont="1" applyBorder="1" applyAlignment="1" applyProtection="1">
      <alignment horizontal="center" vertical="center"/>
    </xf>
    <xf numFmtId="166" fontId="7" fillId="0" borderId="11" xfId="0" applyNumberFormat="1" applyFont="1" applyBorder="1" applyAlignment="1" applyProtection="1">
      <alignment horizontal="center" vertical="center"/>
    </xf>
    <xf numFmtId="165" fontId="6" fillId="0" borderId="3" xfId="0" applyNumberFormat="1" applyFont="1" applyFill="1" applyBorder="1" applyAlignment="1" applyProtection="1">
      <alignment vertical="center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65" fontId="22" fillId="6" borderId="12" xfId="0" applyNumberFormat="1" applyFont="1" applyFill="1" applyBorder="1" applyAlignment="1" applyProtection="1">
      <alignment vertical="center"/>
    </xf>
    <xf numFmtId="165" fontId="3" fillId="6" borderId="30" xfId="0" applyNumberFormat="1" applyFont="1" applyFill="1" applyBorder="1" applyAlignment="1" applyProtection="1">
      <alignment horizontal="right" vertical="center" indent="1"/>
    </xf>
    <xf numFmtId="0" fontId="6" fillId="2" borderId="0" xfId="0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/>
    <xf numFmtId="0" fontId="23" fillId="0" borderId="1" xfId="0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165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1" fontId="6" fillId="0" borderId="3" xfId="0" applyNumberFormat="1" applyFont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Border="1" applyAlignment="1" applyProtection="1">
      <alignment horizontal="center" vertical="center" wrapText="1"/>
    </xf>
    <xf numFmtId="165" fontId="3" fillId="6" borderId="30" xfId="0" applyNumberFormat="1" applyFont="1" applyFill="1" applyBorder="1" applyAlignment="1" applyProtection="1">
      <alignment horizontal="center" vertical="center" wrapText="1"/>
    </xf>
    <xf numFmtId="165" fontId="6" fillId="6" borderId="28" xfId="0" applyNumberFormat="1" applyFont="1" applyFill="1" applyBorder="1" applyAlignment="1" applyProtection="1">
      <alignment horizontal="center" vertical="center" wrapText="1"/>
    </xf>
    <xf numFmtId="9" fontId="7" fillId="0" borderId="3" xfId="1" applyNumberFormat="1" applyFont="1" applyFill="1" applyBorder="1" applyAlignment="1" applyProtection="1">
      <alignment horizontal="center" vertical="center"/>
    </xf>
    <xf numFmtId="165" fontId="7" fillId="0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6" fillId="0" borderId="0" xfId="3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right"/>
    </xf>
    <xf numFmtId="165" fontId="5" fillId="6" borderId="13" xfId="0" applyNumberFormat="1" applyFont="1" applyFill="1" applyBorder="1" applyAlignment="1" applyProtection="1">
      <alignment horizontal="center" vertical="center" wrapText="1"/>
    </xf>
    <xf numFmtId="165" fontId="5" fillId="6" borderId="14" xfId="0" applyNumberFormat="1" applyFont="1" applyFill="1" applyBorder="1" applyAlignment="1" applyProtection="1">
      <alignment horizontal="center" vertical="center" wrapText="1"/>
    </xf>
    <xf numFmtId="165" fontId="5" fillId="6" borderId="15" xfId="0" applyNumberFormat="1" applyFont="1" applyFill="1" applyBorder="1" applyAlignment="1" applyProtection="1">
      <alignment horizontal="center" vertical="center" wrapText="1"/>
    </xf>
    <xf numFmtId="165" fontId="5" fillId="6" borderId="16" xfId="0" applyNumberFormat="1" applyFont="1" applyFill="1" applyBorder="1" applyAlignment="1" applyProtection="1">
      <alignment horizontal="center" vertical="center" wrapText="1"/>
    </xf>
    <xf numFmtId="165" fontId="5" fillId="6" borderId="17" xfId="0" applyNumberFormat="1" applyFont="1" applyFill="1" applyBorder="1" applyAlignment="1" applyProtection="1">
      <alignment horizontal="center" vertical="center" wrapText="1"/>
    </xf>
    <xf numFmtId="165" fontId="5" fillId="6" borderId="18" xfId="0" applyNumberFormat="1" applyFont="1" applyFill="1" applyBorder="1" applyAlignment="1" applyProtection="1">
      <alignment horizontal="center" vertical="center" wrapText="1"/>
    </xf>
    <xf numFmtId="0" fontId="2" fillId="6" borderId="13" xfId="0" applyNumberFormat="1" applyFont="1" applyFill="1" applyBorder="1" applyAlignment="1" applyProtection="1">
      <alignment horizontal="right" vertical="center" wrapText="1" indent="1"/>
    </xf>
    <xf numFmtId="0" fontId="2" fillId="6" borderId="14" xfId="0" applyNumberFormat="1" applyFont="1" applyFill="1" applyBorder="1" applyAlignment="1" applyProtection="1">
      <alignment horizontal="right" vertical="center" wrapText="1" indent="1"/>
    </xf>
    <xf numFmtId="0" fontId="2" fillId="6" borderId="16" xfId="0" applyNumberFormat="1" applyFont="1" applyFill="1" applyBorder="1" applyAlignment="1" applyProtection="1">
      <alignment horizontal="right" vertical="center" wrapText="1" indent="1"/>
    </xf>
    <xf numFmtId="0" fontId="2" fillId="6" borderId="17" xfId="0" applyNumberFormat="1" applyFont="1" applyFill="1" applyBorder="1" applyAlignment="1" applyProtection="1">
      <alignment horizontal="right" vertical="center" wrapText="1" indent="1"/>
    </xf>
    <xf numFmtId="165" fontId="7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6" borderId="0" xfId="0" applyFont="1" applyFill="1" applyAlignment="1" applyProtection="1">
      <alignment horizontal="left" vertical="center" wrapText="1" inden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/>
    </xf>
    <xf numFmtId="0" fontId="2" fillId="6" borderId="32" xfId="0" applyNumberFormat="1" applyFont="1" applyFill="1" applyBorder="1" applyAlignment="1" applyProtection="1">
      <alignment horizontal="right" vertical="center" wrapText="1" indent="1"/>
    </xf>
    <xf numFmtId="0" fontId="2" fillId="6" borderId="39" xfId="0" applyNumberFormat="1" applyFont="1" applyFill="1" applyBorder="1" applyAlignment="1" applyProtection="1">
      <alignment horizontal="right" vertical="center" wrapText="1" indent="1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164" fontId="24" fillId="0" borderId="20" xfId="0" applyNumberFormat="1" applyFont="1" applyFill="1" applyBorder="1" applyAlignment="1" applyProtection="1">
      <alignment horizontal="center" vertical="center" wrapText="1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top" wrapText="1"/>
    </xf>
    <xf numFmtId="0" fontId="2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9" fontId="6" fillId="0" borderId="3" xfId="0" applyNumberFormat="1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4" fontId="6" fillId="6" borderId="32" xfId="0" applyNumberFormat="1" applyFont="1" applyFill="1" applyBorder="1" applyAlignment="1" applyProtection="1">
      <alignment horizontal="right" vertical="center" wrapText="1" indent="1"/>
    </xf>
    <xf numFmtId="164" fontId="6" fillId="6" borderId="33" xfId="0" applyNumberFormat="1" applyFont="1" applyFill="1" applyBorder="1" applyAlignment="1" applyProtection="1">
      <alignment horizontal="right" vertical="center" wrapText="1" indent="1"/>
    </xf>
    <xf numFmtId="164" fontId="6" fillId="6" borderId="38" xfId="0" applyNumberFormat="1" applyFont="1" applyFill="1" applyBorder="1" applyAlignment="1" applyProtection="1">
      <alignment horizontal="right" vertical="center" wrapText="1" indent="1"/>
    </xf>
    <xf numFmtId="0" fontId="16" fillId="7" borderId="0" xfId="0" applyFont="1" applyFill="1" applyAlignment="1" applyProtection="1">
      <alignment horizontal="left" vertical="center" wrapText="1" indent="1"/>
    </xf>
    <xf numFmtId="0" fontId="6" fillId="0" borderId="1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vertical="center"/>
    </xf>
    <xf numFmtId="164" fontId="25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Font="1" applyAlignment="1" applyProtection="1">
      <alignment horizontal="center" vertical="center" wrapText="1"/>
    </xf>
    <xf numFmtId="0" fontId="25" fillId="0" borderId="20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9" fontId="6" fillId="0" borderId="22" xfId="0" applyNumberFormat="1" applyFont="1" applyFill="1" applyBorder="1" applyAlignment="1" applyProtection="1">
      <alignment horizontal="center" vertical="center"/>
    </xf>
    <xf numFmtId="9" fontId="6" fillId="0" borderId="23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19" fillId="6" borderId="0" xfId="0" applyFont="1" applyFill="1" applyAlignment="1" applyProtection="1">
      <alignment horizontal="left" vertical="center" wrapText="1" indent="1"/>
    </xf>
    <xf numFmtId="0" fontId="14" fillId="0" borderId="0" xfId="0" applyFont="1" applyFill="1" applyAlignment="1" applyProtection="1">
      <alignment horizontal="center" vertical="center" wrapText="1"/>
    </xf>
    <xf numFmtId="0" fontId="13" fillId="0" borderId="0" xfId="2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</xf>
    <xf numFmtId="164" fontId="6" fillId="6" borderId="24" xfId="0" applyNumberFormat="1" applyFont="1" applyFill="1" applyBorder="1" applyAlignment="1" applyProtection="1">
      <alignment horizontal="right" vertical="center" wrapText="1" indent="1"/>
    </xf>
    <xf numFmtId="164" fontId="6" fillId="6" borderId="25" xfId="0" applyNumberFormat="1" applyFont="1" applyFill="1" applyBorder="1" applyAlignment="1" applyProtection="1">
      <alignment horizontal="right" vertical="center" wrapText="1" inden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7" borderId="0" xfId="0" applyFont="1" applyFill="1" applyAlignment="1" applyProtection="1">
      <alignment horizontal="left" vertical="center" wrapText="1" indent="1"/>
    </xf>
    <xf numFmtId="9" fontId="6" fillId="0" borderId="1" xfId="0" applyNumberFormat="1" applyFont="1" applyBorder="1" applyAlignment="1" applyProtection="1">
      <alignment horizontal="center" vertical="center" wrapText="1"/>
    </xf>
    <xf numFmtId="9" fontId="6" fillId="0" borderId="3" xfId="0" applyNumberFormat="1" applyFont="1" applyBorder="1" applyAlignment="1" applyProtection="1">
      <alignment horizontal="center" vertical="center" wrapText="1"/>
    </xf>
    <xf numFmtId="0" fontId="6" fillId="6" borderId="20" xfId="0" applyFont="1" applyFill="1" applyBorder="1" applyAlignment="1" applyProtection="1">
      <alignment horizontal="left" vertical="center" wrapText="1" indent="4"/>
    </xf>
    <xf numFmtId="0" fontId="5" fillId="0" borderId="0" xfId="0" applyFont="1" applyAlignment="1" applyProtection="1">
      <alignment horizontal="center" vertical="center" wrapText="1"/>
    </xf>
    <xf numFmtId="0" fontId="2" fillId="6" borderId="37" xfId="3" applyFont="1" applyFill="1" applyBorder="1" applyAlignment="1" applyProtection="1">
      <alignment horizontal="center" vertical="center"/>
    </xf>
    <xf numFmtId="0" fontId="2" fillId="6" borderId="35" xfId="3" applyFont="1" applyFill="1" applyBorder="1" applyAlignment="1" applyProtection="1">
      <alignment horizontal="center" vertical="center"/>
    </xf>
    <xf numFmtId="0" fontId="2" fillId="6" borderId="36" xfId="3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164" fontId="7" fillId="0" borderId="34" xfId="0" applyNumberFormat="1" applyFont="1" applyFill="1" applyBorder="1" applyAlignment="1" applyProtection="1">
      <alignment horizontal="center" vertical="center"/>
    </xf>
    <xf numFmtId="164" fontId="7" fillId="0" borderId="35" xfId="0" applyNumberFormat="1" applyFont="1" applyFill="1" applyBorder="1" applyAlignment="1" applyProtection="1">
      <alignment horizontal="center" vertical="center"/>
    </xf>
    <xf numFmtId="164" fontId="7" fillId="0" borderId="36" xfId="0" applyNumberFormat="1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/>
      <protection locked="0"/>
    </xf>
    <xf numFmtId="0" fontId="4" fillId="0" borderId="0" xfId="3" applyFont="1" applyFill="1" applyBorder="1" applyAlignment="1" applyProtection="1">
      <alignment horizontal="center" vertical="top"/>
    </xf>
    <xf numFmtId="0" fontId="6" fillId="6" borderId="32" xfId="0" applyFont="1" applyFill="1" applyBorder="1" applyAlignment="1" applyProtection="1">
      <alignment horizontal="right" vertical="center" wrapText="1" indent="1"/>
    </xf>
    <xf numFmtId="0" fontId="6" fillId="6" borderId="33" xfId="0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 applyProtection="1">
      <alignment horizontal="center" vertical="center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26" xfId="0" applyFont="1" applyFill="1" applyBorder="1" applyAlignment="1" applyProtection="1">
      <alignment horizontal="center" vertical="top"/>
    </xf>
    <xf numFmtId="165" fontId="1" fillId="6" borderId="40" xfId="0" applyNumberFormat="1" applyFont="1" applyFill="1" applyBorder="1" applyAlignment="1" applyProtection="1">
      <alignment horizontal="center" vertical="center"/>
    </xf>
    <xf numFmtId="165" fontId="1" fillId="6" borderId="33" xfId="0" applyNumberFormat="1" applyFont="1" applyFill="1" applyBorder="1" applyAlignment="1" applyProtection="1">
      <alignment horizontal="center" vertical="center"/>
    </xf>
    <xf numFmtId="165" fontId="1" fillId="6" borderId="30" xfId="0" applyNumberFormat="1" applyFont="1" applyFill="1" applyBorder="1" applyAlignment="1" applyProtection="1">
      <alignment horizontal="center" vertical="center"/>
    </xf>
    <xf numFmtId="165" fontId="7" fillId="0" borderId="3" xfId="0" applyNumberFormat="1" applyFont="1" applyFill="1" applyBorder="1" applyAlignment="1" applyProtection="1">
      <alignment horizontal="center" vertical="center"/>
    </xf>
    <xf numFmtId="164" fontId="24" fillId="0" borderId="23" xfId="0" applyNumberFormat="1" applyFont="1" applyFill="1" applyBorder="1" applyAlignment="1" applyProtection="1">
      <alignment horizontal="center" vertical="center" wrapText="1"/>
    </xf>
    <xf numFmtId="164" fontId="24" fillId="0" borderId="27" xfId="0" applyNumberFormat="1" applyFont="1" applyFill="1" applyBorder="1" applyAlignment="1" applyProtection="1">
      <alignment horizontal="center" vertical="center" wrapText="1"/>
    </xf>
    <xf numFmtId="164" fontId="7" fillId="6" borderId="0" xfId="0" applyNumberFormat="1" applyFont="1" applyFill="1" applyBorder="1" applyAlignment="1" applyProtection="1">
      <alignment horizontal="left" vertical="center" wrapText="1" indent="1"/>
    </xf>
    <xf numFmtId="0" fontId="26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 2" xfId="3" xr:uid="{00000000-0005-0000-0000-000003000000}"/>
  </cellStyles>
  <dxfs count="1"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sveta.bg/zayavki-za-uchebnata-2021-2022-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11</xdr:col>
      <xdr:colOff>283813</xdr:colOff>
      <xdr:row>10</xdr:row>
      <xdr:rowOff>2865</xdr:rowOff>
    </xdr:to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315325" y="2286000"/>
          <a:ext cx="3086100" cy="86011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100"/>
            </a:lnSpc>
          </a:pPr>
          <a:r>
            <a:rPr lang="bg-BG" sz="12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</a:t>
          </a:r>
        </a:p>
        <a:p>
          <a:pPr algn="ctr">
            <a:lnSpc>
              <a:spcPts val="11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 ЗАЯВКАТА: </a:t>
          </a:r>
        </a:p>
        <a:p>
          <a:pPr algn="ctr">
            <a:lnSpc>
              <a:spcPts val="12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ts val="11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algn="ctr">
            <a:lnSpc>
              <a:spcPts val="12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</a:p>
      </xdr:txBody>
    </xdr:sp>
    <xdr:clientData/>
  </xdr:twoCellAnchor>
  <xdr:twoCellAnchor>
    <xdr:from>
      <xdr:col>7</xdr:col>
      <xdr:colOff>0</xdr:colOff>
      <xdr:row>10</xdr:row>
      <xdr:rowOff>76200</xdr:rowOff>
    </xdr:from>
    <xdr:to>
      <xdr:col>11</xdr:col>
      <xdr:colOff>283813</xdr:colOff>
      <xdr:row>13</xdr:row>
      <xdr:rowOff>66675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315325" y="3219450"/>
          <a:ext cx="3086100" cy="733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2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ЗА ИНФОРМАЦИЯ:</a:t>
          </a:r>
        </a:p>
        <a:p>
          <a:pPr algn="ctr">
            <a:lnSpc>
              <a:spcPts val="1200"/>
            </a:lnSpc>
          </a:pPr>
          <a:r>
            <a:rPr lang="bg-BG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</a:t>
          </a:r>
        </a:p>
        <a:p>
          <a:pPr algn="ctr">
            <a:lnSpc>
              <a:spcPts val="1200"/>
            </a:lnSpc>
          </a:pPr>
          <a:r>
            <a:rPr lang="bg-BG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 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факс: 02/945 61 84</a:t>
          </a:r>
        </a:p>
        <a:p>
          <a:pPr algn="ctr">
            <a:lnSpc>
              <a:spcPts val="11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 имейл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: realizacia@prosveta.bg</a:t>
          </a:r>
        </a:p>
      </xdr:txBody>
    </xdr:sp>
    <xdr:clientData/>
  </xdr:twoCellAnchor>
  <xdr:twoCellAnchor>
    <xdr:from>
      <xdr:col>7</xdr:col>
      <xdr:colOff>1</xdr:colOff>
      <xdr:row>16</xdr:row>
      <xdr:rowOff>87629</xdr:rowOff>
    </xdr:from>
    <xdr:to>
      <xdr:col>11</xdr:col>
      <xdr:colOff>295276</xdr:colOff>
      <xdr:row>28</xdr:row>
      <xdr:rowOff>485775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410576" y="4716779"/>
          <a:ext cx="3048000" cy="329374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tIns="36000" bIns="3600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300"/>
            </a:lnSpc>
            <a:spcAft>
              <a:spcPts val="200"/>
            </a:spcAft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Плащането се извършва в брой</a:t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при получаване на познавателните книжки и помагалата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или по сметка</a:t>
          </a: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на издателството. </a:t>
          </a:r>
        </a:p>
        <a:p>
          <a:pPr algn="ctr">
            <a:lnSpc>
              <a:spcPts val="1800"/>
            </a:lnSpc>
            <a:spcAft>
              <a:spcPts val="300"/>
            </a:spcAft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Банкови сметки: </a:t>
          </a:r>
        </a:p>
        <a:p>
          <a:pPr algn="ctr">
            <a:lnSpc>
              <a:spcPts val="1900"/>
            </a:lnSpc>
            <a:spcAft>
              <a:spcPts val="300"/>
            </a:spcAft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Райфайзенбанк ЕАД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BGN - IBAN: BG68RZBB91551061225408</a:t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300"/>
            </a:spcAft>
          </a:pP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EUR - IBAN: BG18RZBB91551461225402</a:t>
          </a: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1400"/>
            </a:lnSpc>
            <a:spcAft>
              <a:spcPts val="300"/>
            </a:spcAft>
          </a:pP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500"/>
            </a:lnSpc>
            <a:spcAft>
              <a:spcPts val="300"/>
            </a:spcAft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USD - IBAN: BG10RZBB91551161225401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lnSpc>
              <a:spcPts val="500"/>
            </a:lnSpc>
            <a:spcAft>
              <a:spcPts val="300"/>
            </a:spcAft>
          </a:pPr>
          <a:b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0</xdr:colOff>
      <xdr:row>13</xdr:row>
      <xdr:rowOff>142407</xdr:rowOff>
    </xdr:from>
    <xdr:to>
      <xdr:col>11</xdr:col>
      <xdr:colOff>283813</xdr:colOff>
      <xdr:row>16</xdr:row>
      <xdr:rowOff>23521</xdr:rowOff>
    </xdr:to>
    <xdr:sp macro="" textlink="">
      <xdr:nvSpPr>
        <xdr:cNvPr id="10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315325" y="4028607"/>
          <a:ext cx="3086100" cy="62406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Заявка може да се изтегли и попълни </a:t>
          </a:r>
        </a:p>
        <a:p>
          <a:pPr algn="ctr">
            <a:lnSpc>
              <a:spcPts val="1100"/>
            </a:lnSpc>
          </a:pPr>
          <a:r>
            <a:rPr lang="bg-BG" sz="1200" b="1">
              <a:latin typeface="Times New Roman" panose="02020603050405020304" pitchFamily="18" charset="0"/>
              <a:cs typeface="Times New Roman" panose="02020603050405020304" pitchFamily="18" charset="0"/>
            </a:rPr>
            <a:t>в удобен за вас формат на адрес: </a:t>
          </a:r>
        </a:p>
        <a:p>
          <a:pPr algn="ctr">
            <a:lnSpc>
              <a:spcPts val="1100"/>
            </a:lnSpc>
          </a:pPr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www.prosveta.bg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1009649</xdr:colOff>
      <xdr:row>30</xdr:row>
      <xdr:rowOff>95250</xdr:rowOff>
    </xdr:from>
    <xdr:to>
      <xdr:col>5</xdr:col>
      <xdr:colOff>228599</xdr:colOff>
      <xdr:row>31</xdr:row>
      <xdr:rowOff>295274</xdr:rowOff>
    </xdr:to>
    <xdr:sp macro="" textlink="">
      <xdr:nvSpPr>
        <xdr:cNvPr id="6" name="TextBox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752849" y="8401050"/>
          <a:ext cx="3352800" cy="457199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1</xdr:col>
      <xdr:colOff>257176</xdr:colOff>
      <xdr:row>36</xdr:row>
      <xdr:rowOff>28575</xdr:rowOff>
    </xdr:from>
    <xdr:to>
      <xdr:col>10</xdr:col>
      <xdr:colOff>180976</xdr:colOff>
      <xdr:row>40</xdr:row>
      <xdr:rowOff>66675</xdr:rowOff>
    </xdr:to>
    <xdr:sp macro="" textlink="">
      <xdr:nvSpPr>
        <xdr:cNvPr id="11" name="TextBox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42926" y="9763125"/>
          <a:ext cx="10401300" cy="83820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</a:t>
          </a:r>
          <a:r>
            <a:rPr kumimoji="0" lang="bg-BG" sz="16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УЧЕБНИЦИ И УЧЕБНИ 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1</xdr:col>
      <xdr:colOff>95250</xdr:colOff>
      <xdr:row>52</xdr:row>
      <xdr:rowOff>190500</xdr:rowOff>
    </xdr:from>
    <xdr:to>
      <xdr:col>9</xdr:col>
      <xdr:colOff>228600</xdr:colOff>
      <xdr:row>56</xdr:row>
      <xdr:rowOff>47625</xdr:rowOff>
    </xdr:to>
    <xdr:sp macro="" textlink="">
      <xdr:nvSpPr>
        <xdr:cNvPr id="12" name="TextBox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1000" y="13154025"/>
          <a:ext cx="9639300" cy="65722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sveta.b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GB65572"/>
  <sheetViews>
    <sheetView showGridLines="0" showRowColHeaders="0" showZeros="0" tabSelected="1" showRuler="0" showWhiteSpace="0" zoomScaleNormal="100" zoomScaleSheetLayoutView="100" zoomScalePageLayoutView="96" workbookViewId="0">
      <selection activeCell="B10" sqref="B10:G10"/>
    </sheetView>
  </sheetViews>
  <sheetFormatPr defaultColWidth="0" defaultRowHeight="15.75" zeroHeight="1" x14ac:dyDescent="0.25"/>
  <cols>
    <col min="1" max="1" width="4.28515625" style="70" customWidth="1"/>
    <col min="2" max="2" width="36.85546875" style="17" customWidth="1"/>
    <col min="3" max="3" width="36" style="17" customWidth="1"/>
    <col min="4" max="4" width="14.28515625" style="17" customWidth="1"/>
    <col min="5" max="5" width="11.7109375" style="17" customWidth="1"/>
    <col min="6" max="6" width="11.28515625" style="17" customWidth="1"/>
    <col min="7" max="7" width="13" style="17" customWidth="1"/>
    <col min="8" max="9" width="9.7109375" style="1" customWidth="1"/>
    <col min="10" max="10" width="14.5703125" style="1" customWidth="1"/>
    <col min="11" max="11" width="7.28515625" style="1" customWidth="1"/>
    <col min="12" max="12" width="6.5703125" style="1" customWidth="1"/>
    <col min="13" max="13" width="12.7109375" style="1" hidden="1" customWidth="1"/>
    <col min="14" max="14" width="16.42578125" style="1" hidden="1" customWidth="1"/>
    <col min="15" max="15" width="17.140625" style="1" hidden="1" customWidth="1"/>
    <col min="16" max="16" width="15" style="1" hidden="1" customWidth="1"/>
    <col min="17" max="17" width="13.28515625" style="1" hidden="1" customWidth="1"/>
    <col min="18" max="18" width="10.42578125" style="1" hidden="1" customWidth="1"/>
    <col min="19" max="19" width="7.7109375" style="1" hidden="1" customWidth="1"/>
    <col min="20" max="20" width="25.85546875" style="1" hidden="1" customWidth="1"/>
    <col min="21" max="16384" width="9.140625" style="1" hidden="1"/>
  </cols>
  <sheetData>
    <row r="1" spans="1:184" s="3" customFormat="1" ht="19.5" customHeight="1" x14ac:dyDescent="0.25">
      <c r="A1" s="171" t="s">
        <v>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2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</row>
    <row r="2" spans="1:184" s="5" customFormat="1" ht="19.5" customHeight="1" x14ac:dyDescent="0.25">
      <c r="A2" s="172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2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</row>
    <row r="3" spans="1:184" s="5" customFormat="1" ht="19.5" customHeight="1" x14ac:dyDescent="0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2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</row>
    <row r="4" spans="1:184" s="5" customFormat="1" ht="19.5" customHeight="1" x14ac:dyDescent="0.3">
      <c r="A4" s="173" t="s">
        <v>46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2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</row>
    <row r="5" spans="1:184" s="5" customFormat="1" ht="19.5" customHeight="1" x14ac:dyDescent="0.2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0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</row>
    <row r="6" spans="1:184" s="5" customFormat="1" ht="19.5" customHeight="1" x14ac:dyDescent="0.25">
      <c r="A6" s="149" t="s">
        <v>63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</row>
    <row r="7" spans="1:184" s="5" customFormat="1" ht="24" customHeight="1" x14ac:dyDescent="0.25">
      <c r="A7" s="174" t="s">
        <v>27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</row>
    <row r="8" spans="1:184" s="6" customFormat="1" ht="19.5" customHeight="1" x14ac:dyDescent="0.25">
      <c r="A8" s="147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</row>
    <row r="9" spans="1:184" s="6" customFormat="1" ht="30.75" customHeight="1" x14ac:dyDescent="0.25">
      <c r="A9" s="147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</row>
    <row r="10" spans="1:184" s="6" customFormat="1" ht="19.5" customHeight="1" x14ac:dyDescent="0.25">
      <c r="A10" s="147"/>
      <c r="B10" s="115" t="s">
        <v>52</v>
      </c>
      <c r="C10" s="115"/>
      <c r="D10" s="115"/>
      <c r="E10" s="115"/>
      <c r="F10" s="115"/>
      <c r="G10" s="115"/>
      <c r="H10" s="131"/>
      <c r="I10" s="131"/>
      <c r="J10" s="131"/>
      <c r="K10" s="131"/>
      <c r="L10" s="131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</row>
    <row r="11" spans="1:184" s="6" customFormat="1" ht="19.5" customHeight="1" x14ac:dyDescent="0.25">
      <c r="A11" s="147"/>
      <c r="B11" s="113" t="s">
        <v>62</v>
      </c>
      <c r="C11" s="113"/>
      <c r="D11" s="113"/>
      <c r="E11" s="113"/>
      <c r="F11" s="113"/>
      <c r="G11" s="113"/>
      <c r="H11" s="131"/>
      <c r="I11" s="131"/>
      <c r="J11" s="131"/>
      <c r="K11" s="131"/>
      <c r="L11" s="131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</row>
    <row r="12" spans="1:184" s="6" customFormat="1" ht="19.5" customHeight="1" x14ac:dyDescent="0.25">
      <c r="A12" s="147"/>
      <c r="B12" s="115" t="s">
        <v>53</v>
      </c>
      <c r="C12" s="115"/>
      <c r="D12" s="115"/>
      <c r="E12" s="115"/>
      <c r="F12" s="115"/>
      <c r="G12" s="115"/>
      <c r="H12" s="131"/>
      <c r="I12" s="131"/>
      <c r="J12" s="131"/>
      <c r="K12" s="131"/>
      <c r="L12" s="131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</row>
    <row r="13" spans="1:184" s="6" customFormat="1" ht="19.5" customHeight="1" x14ac:dyDescent="0.25">
      <c r="A13" s="147"/>
      <c r="B13" s="115" t="s">
        <v>54</v>
      </c>
      <c r="C13" s="115"/>
      <c r="D13" s="115"/>
      <c r="E13" s="115"/>
      <c r="F13" s="115"/>
      <c r="G13" s="115"/>
      <c r="H13" s="131"/>
      <c r="I13" s="131"/>
      <c r="J13" s="131"/>
      <c r="K13" s="131"/>
      <c r="L13" s="131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</row>
    <row r="14" spans="1:184" s="6" customFormat="1" ht="19.5" customHeight="1" x14ac:dyDescent="0.25">
      <c r="A14" s="147"/>
      <c r="B14" s="115" t="s">
        <v>55</v>
      </c>
      <c r="C14" s="115"/>
      <c r="D14" s="115"/>
      <c r="E14" s="115"/>
      <c r="F14" s="115"/>
      <c r="G14" s="115"/>
      <c r="H14" s="131"/>
      <c r="I14" s="131"/>
      <c r="J14" s="131"/>
      <c r="K14" s="131"/>
      <c r="L14" s="131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</row>
    <row r="15" spans="1:184" s="6" customFormat="1" ht="19.5" customHeight="1" x14ac:dyDescent="0.25">
      <c r="A15" s="147"/>
      <c r="B15" s="115" t="s">
        <v>56</v>
      </c>
      <c r="C15" s="115"/>
      <c r="D15" s="115"/>
      <c r="E15" s="115"/>
      <c r="F15" s="115"/>
      <c r="G15" s="115"/>
      <c r="H15" s="131"/>
      <c r="I15" s="131"/>
      <c r="J15" s="131"/>
      <c r="K15" s="131"/>
      <c r="L15" s="131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</row>
    <row r="16" spans="1:184" s="6" customFormat="1" ht="19.5" customHeight="1" x14ac:dyDescent="0.25">
      <c r="A16" s="147"/>
      <c r="B16" s="115" t="s">
        <v>57</v>
      </c>
      <c r="C16" s="115"/>
      <c r="D16" s="115"/>
      <c r="E16" s="115"/>
      <c r="F16" s="115"/>
      <c r="G16" s="115"/>
      <c r="H16" s="131"/>
      <c r="I16" s="131"/>
      <c r="J16" s="131"/>
      <c r="K16" s="131"/>
      <c r="L16" s="131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</row>
    <row r="17" spans="1:178" s="6" customFormat="1" ht="19.5" customHeight="1" x14ac:dyDescent="0.25">
      <c r="A17" s="147"/>
      <c r="B17" s="115" t="s">
        <v>58</v>
      </c>
      <c r="C17" s="115"/>
      <c r="D17" s="115"/>
      <c r="E17" s="115"/>
      <c r="F17" s="115"/>
      <c r="G17" s="115"/>
      <c r="H17" s="131"/>
      <c r="I17" s="131"/>
      <c r="J17" s="131"/>
      <c r="K17" s="131"/>
      <c r="L17" s="131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</row>
    <row r="18" spans="1:178" s="6" customFormat="1" ht="19.5" customHeight="1" x14ac:dyDescent="0.25">
      <c r="A18" s="147"/>
      <c r="B18" s="115" t="s">
        <v>59</v>
      </c>
      <c r="C18" s="115"/>
      <c r="D18" s="115"/>
      <c r="E18" s="115"/>
      <c r="F18" s="115"/>
      <c r="G18" s="115"/>
      <c r="H18" s="131"/>
      <c r="I18" s="131"/>
      <c r="J18" s="131"/>
      <c r="K18" s="131"/>
      <c r="L18" s="131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</row>
    <row r="19" spans="1:178" s="6" customFormat="1" ht="19.5" customHeight="1" x14ac:dyDescent="0.25">
      <c r="A19" s="147"/>
      <c r="B19" s="115" t="s">
        <v>69</v>
      </c>
      <c r="C19" s="115"/>
      <c r="D19" s="115"/>
      <c r="E19" s="115"/>
      <c r="F19" s="115"/>
      <c r="G19" s="115"/>
      <c r="H19" s="131"/>
      <c r="I19" s="131"/>
      <c r="J19" s="131"/>
      <c r="K19" s="131"/>
      <c r="L19" s="131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</row>
    <row r="20" spans="1:178" s="6" customFormat="1" ht="19.5" customHeight="1" x14ac:dyDescent="0.25">
      <c r="A20" s="147"/>
      <c r="B20" s="115" t="s">
        <v>70</v>
      </c>
      <c r="C20" s="115"/>
      <c r="D20" s="115"/>
      <c r="E20" s="115"/>
      <c r="F20" s="115"/>
      <c r="G20" s="115"/>
      <c r="H20" s="131"/>
      <c r="I20" s="131"/>
      <c r="J20" s="131"/>
      <c r="K20" s="131"/>
      <c r="L20" s="131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</row>
    <row r="21" spans="1:178" s="6" customFormat="1" ht="19.5" customHeight="1" x14ac:dyDescent="0.25">
      <c r="A21" s="147"/>
      <c r="B21" s="115" t="s">
        <v>71</v>
      </c>
      <c r="C21" s="115"/>
      <c r="D21" s="115"/>
      <c r="E21" s="115"/>
      <c r="F21" s="115"/>
      <c r="G21" s="115"/>
      <c r="H21" s="131"/>
      <c r="I21" s="131"/>
      <c r="J21" s="131"/>
      <c r="K21" s="131"/>
      <c r="L21" s="131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</row>
    <row r="22" spans="1:178" s="12" customFormat="1" ht="19.5" customHeight="1" x14ac:dyDescent="0.25">
      <c r="A22" s="147"/>
      <c r="B22" s="144"/>
      <c r="C22" s="144"/>
      <c r="D22" s="144"/>
      <c r="E22" s="144"/>
      <c r="F22" s="144"/>
      <c r="G22" s="144"/>
      <c r="H22" s="131"/>
      <c r="I22" s="131"/>
      <c r="J22" s="131"/>
      <c r="K22" s="131"/>
      <c r="L22" s="13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</row>
    <row r="23" spans="1:178" ht="19.5" customHeight="1" x14ac:dyDescent="0.2">
      <c r="A23" s="147"/>
      <c r="B23" s="144"/>
      <c r="C23" s="144"/>
      <c r="D23" s="144"/>
      <c r="E23" s="144"/>
      <c r="F23" s="144"/>
      <c r="G23" s="144"/>
      <c r="H23" s="131"/>
      <c r="I23" s="131"/>
      <c r="J23" s="131"/>
      <c r="K23" s="131"/>
      <c r="L23" s="131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</row>
    <row r="24" spans="1:178" ht="19.5" customHeight="1" x14ac:dyDescent="0.2">
      <c r="A24" s="147"/>
      <c r="B24" s="144"/>
      <c r="C24" s="144"/>
      <c r="D24" s="144"/>
      <c r="E24" s="144"/>
      <c r="F24" s="144"/>
      <c r="G24" s="144"/>
      <c r="H24" s="131"/>
      <c r="I24" s="131"/>
      <c r="J24" s="131"/>
      <c r="K24" s="131"/>
      <c r="L24" s="131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</row>
    <row r="25" spans="1:178" ht="19.5" customHeight="1" x14ac:dyDescent="0.2">
      <c r="A25" s="147"/>
      <c r="B25" s="144"/>
      <c r="C25" s="144"/>
      <c r="D25" s="144"/>
      <c r="E25" s="144"/>
      <c r="F25" s="144"/>
      <c r="G25" s="144"/>
      <c r="H25" s="131"/>
      <c r="I25" s="131"/>
      <c r="J25" s="131"/>
      <c r="K25" s="131"/>
      <c r="L25" s="131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</row>
    <row r="26" spans="1:178" ht="26.25" customHeight="1" x14ac:dyDescent="0.2">
      <c r="A26" s="147"/>
      <c r="B26" s="127" t="s">
        <v>33</v>
      </c>
      <c r="C26" s="128"/>
      <c r="D26" s="58"/>
      <c r="E26" s="116"/>
      <c r="F26" s="117"/>
      <c r="G26" s="117"/>
      <c r="H26" s="131"/>
      <c r="I26" s="131"/>
      <c r="J26" s="131"/>
      <c r="K26" s="131"/>
      <c r="L26" s="131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</row>
    <row r="27" spans="1:178" ht="26.25" customHeight="1" x14ac:dyDescent="0.2">
      <c r="A27" s="147"/>
      <c r="B27" s="127" t="s">
        <v>32</v>
      </c>
      <c r="C27" s="128"/>
      <c r="D27" s="59"/>
      <c r="E27" s="116"/>
      <c r="F27" s="117"/>
      <c r="G27" s="117"/>
      <c r="H27" s="131"/>
      <c r="I27" s="131"/>
      <c r="J27" s="131"/>
      <c r="K27" s="131"/>
      <c r="L27" s="131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</row>
    <row r="28" spans="1:178" s="9" customFormat="1" ht="18.75" customHeight="1" x14ac:dyDescent="0.2">
      <c r="A28" s="147"/>
      <c r="B28" s="132"/>
      <c r="C28" s="132"/>
      <c r="D28" s="132"/>
      <c r="E28" s="132"/>
      <c r="F28" s="132"/>
      <c r="G28" s="132"/>
      <c r="H28" s="131"/>
      <c r="I28" s="131"/>
      <c r="J28" s="131"/>
      <c r="K28" s="131"/>
      <c r="L28" s="131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</row>
    <row r="29" spans="1:178" s="9" customFormat="1" ht="39.75" customHeight="1" x14ac:dyDescent="0.25">
      <c r="A29" s="147"/>
      <c r="B29" s="144"/>
      <c r="C29" s="144"/>
      <c r="D29" s="144"/>
      <c r="E29" s="144"/>
      <c r="F29" s="144"/>
      <c r="G29" s="144"/>
      <c r="H29" s="131"/>
      <c r="I29" s="131"/>
      <c r="J29" s="131"/>
      <c r="K29" s="131"/>
      <c r="L29" s="131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</row>
    <row r="30" spans="1:178" s="9" customFormat="1" ht="39.75" customHeight="1" x14ac:dyDescent="0.25">
      <c r="A30" s="85"/>
      <c r="B30" s="86"/>
      <c r="C30" s="86"/>
      <c r="D30" s="86"/>
      <c r="E30" s="86"/>
      <c r="F30" s="86"/>
      <c r="G30" s="86"/>
      <c r="H30" s="87"/>
      <c r="I30" s="87"/>
      <c r="J30" s="87"/>
      <c r="K30" s="87"/>
      <c r="L30" s="87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</row>
    <row r="31" spans="1:178" ht="20.25" customHeight="1" x14ac:dyDescent="0.25">
      <c r="A31" s="90"/>
      <c r="B31" s="95"/>
      <c r="C31" s="95"/>
      <c r="D31" s="95"/>
      <c r="E31" s="95"/>
      <c r="F31" s="91"/>
      <c r="G31" s="91"/>
      <c r="H31" s="92"/>
      <c r="I31" s="92"/>
      <c r="J31" s="92"/>
    </row>
    <row r="32" spans="1:178" ht="23.25" customHeight="1" x14ac:dyDescent="0.25">
      <c r="A32" s="90"/>
      <c r="B32" s="88"/>
      <c r="C32" s="88"/>
      <c r="D32" s="88"/>
      <c r="E32" s="88"/>
      <c r="F32" s="91"/>
      <c r="G32" s="91"/>
      <c r="H32" s="92"/>
      <c r="I32" s="92"/>
      <c r="J32" s="92"/>
    </row>
    <row r="33" spans="1:13" customFormat="1" x14ac:dyDescent="0.25">
      <c r="A33" s="90"/>
      <c r="B33" s="96"/>
      <c r="C33" s="96"/>
      <c r="D33" s="96"/>
      <c r="E33" s="96"/>
      <c r="F33" s="96"/>
      <c r="G33" s="96"/>
      <c r="H33" s="96"/>
      <c r="I33" s="96"/>
      <c r="J33" s="92"/>
      <c r="K33" s="96"/>
      <c r="L33" s="96"/>
    </row>
    <row r="34" spans="1:13" customFormat="1" ht="21.75" customHeight="1" x14ac:dyDescent="0.25">
      <c r="A34" s="90"/>
      <c r="B34" s="135" t="s">
        <v>101</v>
      </c>
      <c r="C34" s="135"/>
      <c r="D34" s="135"/>
      <c r="E34" s="136" t="s">
        <v>83</v>
      </c>
      <c r="F34" s="136"/>
      <c r="G34" s="136"/>
      <c r="H34" s="136"/>
      <c r="I34" s="136"/>
      <c r="J34" s="92"/>
      <c r="K34" s="96"/>
      <c r="L34" s="96"/>
    </row>
    <row r="35" spans="1:13" customFormat="1" ht="15.75" customHeight="1" x14ac:dyDescent="0.25">
      <c r="A35" s="90"/>
      <c r="B35" s="138" t="s">
        <v>84</v>
      </c>
      <c r="C35" s="138"/>
      <c r="D35" s="138"/>
      <c r="E35" s="138"/>
      <c r="F35" s="138"/>
      <c r="G35" s="138"/>
      <c r="H35" s="138"/>
      <c r="I35" s="138"/>
      <c r="J35" s="92"/>
      <c r="K35" s="96"/>
      <c r="L35" s="96"/>
    </row>
    <row r="36" spans="1:13" customFormat="1" x14ac:dyDescent="0.25">
      <c r="A36" s="90"/>
      <c r="B36" s="88"/>
      <c r="C36" s="88"/>
      <c r="D36" s="88"/>
      <c r="E36" s="88"/>
      <c r="F36" s="89"/>
      <c r="G36" s="89"/>
      <c r="H36" s="89"/>
      <c r="I36" s="89"/>
      <c r="J36" s="92"/>
      <c r="K36" s="1"/>
      <c r="L36" s="1"/>
      <c r="M36" s="1"/>
    </row>
    <row r="37" spans="1:13" customFormat="1" x14ac:dyDescent="0.25">
      <c r="A37" s="90"/>
      <c r="B37" s="88"/>
      <c r="C37" s="88"/>
      <c r="D37" s="88"/>
      <c r="E37" s="88"/>
      <c r="F37" s="89"/>
      <c r="G37" s="89"/>
      <c r="H37" s="89"/>
      <c r="I37" s="89"/>
      <c r="J37" s="92"/>
      <c r="K37" s="1"/>
      <c r="L37" s="1"/>
      <c r="M37" s="1"/>
    </row>
    <row r="38" spans="1:13" customFormat="1" x14ac:dyDescent="0.25">
      <c r="A38" s="90"/>
      <c r="B38" s="97"/>
      <c r="C38" s="97"/>
      <c r="D38" s="97"/>
      <c r="E38" s="97"/>
      <c r="F38" s="97"/>
      <c r="G38" s="97"/>
      <c r="H38" s="97"/>
      <c r="I38" s="97"/>
      <c r="J38" s="92"/>
      <c r="K38" s="96"/>
      <c r="L38" s="96"/>
    </row>
    <row r="39" spans="1:13" customFormat="1" x14ac:dyDescent="0.25">
      <c r="A39" s="90"/>
      <c r="B39" s="97"/>
      <c r="C39" s="97"/>
      <c r="D39" s="97"/>
      <c r="E39" s="97"/>
      <c r="F39" s="96"/>
      <c r="G39" s="96"/>
      <c r="H39" s="96"/>
      <c r="I39" s="96"/>
      <c r="J39" s="92"/>
      <c r="K39" s="96"/>
      <c r="L39" s="96"/>
    </row>
    <row r="40" spans="1:13" customFormat="1" x14ac:dyDescent="0.25">
      <c r="A40" s="90"/>
      <c r="B40" s="96"/>
      <c r="C40" s="96"/>
      <c r="D40" s="96"/>
      <c r="E40" s="96"/>
      <c r="F40" s="96"/>
      <c r="G40" s="96"/>
      <c r="H40" s="96"/>
      <c r="I40" s="96"/>
      <c r="J40" s="92"/>
      <c r="K40" s="96"/>
      <c r="L40" s="96"/>
    </row>
    <row r="41" spans="1:13" customFormat="1" x14ac:dyDescent="0.25">
      <c r="A41" s="90"/>
      <c r="B41" s="96"/>
      <c r="C41" s="96"/>
      <c r="D41" s="96"/>
      <c r="E41" s="96"/>
      <c r="F41" s="96"/>
      <c r="G41" s="96"/>
      <c r="H41" s="96"/>
      <c r="I41" s="96"/>
      <c r="J41" s="92"/>
      <c r="K41" s="96"/>
      <c r="L41" s="96"/>
    </row>
    <row r="42" spans="1:13" customFormat="1" ht="21" customHeight="1" x14ac:dyDescent="0.25">
      <c r="A42" s="90"/>
      <c r="B42" s="139" t="s">
        <v>85</v>
      </c>
      <c r="C42" s="139"/>
      <c r="D42" s="139"/>
      <c r="E42" s="139"/>
      <c r="F42" s="139"/>
      <c r="G42" s="139"/>
      <c r="H42" s="139"/>
      <c r="I42" s="139"/>
      <c r="J42" s="92"/>
      <c r="K42" s="96"/>
      <c r="L42" s="96"/>
    </row>
    <row r="43" spans="1:13" customFormat="1" ht="15" customHeight="1" x14ac:dyDescent="0.25">
      <c r="A43" s="90"/>
      <c r="B43" s="140" t="s">
        <v>86</v>
      </c>
      <c r="C43" s="140"/>
      <c r="D43" s="140"/>
      <c r="E43" s="98"/>
      <c r="F43" s="98"/>
      <c r="G43" s="98"/>
      <c r="H43" s="98"/>
      <c r="I43" s="98"/>
      <c r="J43" s="92"/>
      <c r="K43" s="1"/>
      <c r="L43" s="1"/>
      <c r="M43" s="1"/>
    </row>
    <row r="44" spans="1:13" customFormat="1" x14ac:dyDescent="0.25">
      <c r="A44" s="90"/>
      <c r="B44" s="94" t="s">
        <v>87</v>
      </c>
      <c r="C44" s="17"/>
      <c r="D44" s="88"/>
      <c r="E44" s="88"/>
      <c r="F44" s="89"/>
      <c r="G44" s="89"/>
      <c r="H44" s="89"/>
      <c r="I44" s="89"/>
      <c r="J44" s="92"/>
      <c r="K44" s="1"/>
      <c r="L44" s="1"/>
      <c r="M44" s="1"/>
    </row>
    <row r="45" spans="1:13" customFormat="1" x14ac:dyDescent="0.25">
      <c r="A45" s="90"/>
      <c r="B45" s="96"/>
      <c r="C45" s="96"/>
      <c r="D45" s="96"/>
      <c r="E45" s="96"/>
      <c r="F45" s="96"/>
      <c r="G45" s="96"/>
      <c r="H45" s="96"/>
      <c r="I45" s="96"/>
      <c r="J45" s="92"/>
      <c r="K45" s="96"/>
      <c r="L45" s="96"/>
    </row>
    <row r="46" spans="1:13" customFormat="1" ht="15" customHeight="1" x14ac:dyDescent="0.25">
      <c r="A46" s="90"/>
      <c r="B46" s="139" t="s">
        <v>88</v>
      </c>
      <c r="C46" s="139"/>
      <c r="D46" s="139"/>
      <c r="E46" s="139"/>
      <c r="F46" s="139"/>
      <c r="G46" s="139"/>
      <c r="H46" s="139"/>
      <c r="I46" s="139"/>
      <c r="J46" s="92"/>
      <c r="K46" s="1"/>
      <c r="L46" s="1"/>
      <c r="M46" s="1"/>
    </row>
    <row r="47" spans="1:13" customFormat="1" x14ac:dyDescent="0.25">
      <c r="A47" s="90"/>
      <c r="B47" s="96"/>
      <c r="C47" s="96"/>
      <c r="D47" s="96"/>
      <c r="E47" s="96"/>
      <c r="F47" s="96"/>
      <c r="G47" s="96"/>
      <c r="H47" s="96"/>
      <c r="I47" s="96"/>
      <c r="J47" s="92"/>
      <c r="K47" s="96"/>
      <c r="L47" s="96"/>
    </row>
    <row r="48" spans="1:13" customFormat="1" ht="15" customHeight="1" x14ac:dyDescent="0.25">
      <c r="A48" s="90"/>
      <c r="B48" s="93" t="s">
        <v>89</v>
      </c>
      <c r="C48" s="137" t="s">
        <v>90</v>
      </c>
      <c r="D48" s="137"/>
      <c r="E48" s="137"/>
      <c r="F48" s="137"/>
      <c r="G48" s="96"/>
      <c r="H48" s="96"/>
      <c r="I48" s="96"/>
      <c r="J48" s="92"/>
      <c r="K48" s="96"/>
      <c r="L48" s="96"/>
    </row>
    <row r="49" spans="1:12" customFormat="1" ht="15" customHeight="1" x14ac:dyDescent="0.25">
      <c r="A49" s="90"/>
      <c r="B49" s="93" t="s">
        <v>91</v>
      </c>
      <c r="C49" s="137" t="s">
        <v>90</v>
      </c>
      <c r="D49" s="137"/>
      <c r="E49" s="137"/>
      <c r="F49" s="137"/>
      <c r="G49" s="96"/>
      <c r="H49" s="96"/>
      <c r="I49" s="96"/>
      <c r="J49" s="92"/>
      <c r="K49" s="96"/>
      <c r="L49" s="96"/>
    </row>
    <row r="50" spans="1:12" customFormat="1" x14ac:dyDescent="0.25">
      <c r="A50" s="90"/>
      <c r="B50" s="93" t="s">
        <v>92</v>
      </c>
      <c r="C50" s="137" t="s">
        <v>90</v>
      </c>
      <c r="D50" s="137"/>
      <c r="E50" s="137"/>
      <c r="F50" s="137"/>
      <c r="G50" s="96"/>
      <c r="H50" s="96"/>
      <c r="I50" s="96"/>
      <c r="J50" s="92"/>
      <c r="K50" s="96"/>
      <c r="L50" s="96"/>
    </row>
    <row r="51" spans="1:12" customFormat="1" x14ac:dyDescent="0.25">
      <c r="A51" s="90"/>
      <c r="B51" s="134" t="s">
        <v>94</v>
      </c>
      <c r="C51" s="134"/>
      <c r="D51" s="134"/>
      <c r="E51" s="134"/>
      <c r="F51" s="134"/>
      <c r="G51" s="96"/>
      <c r="H51" s="96"/>
      <c r="I51" s="96"/>
      <c r="J51" s="92"/>
      <c r="K51" s="96"/>
      <c r="L51" s="96"/>
    </row>
    <row r="52" spans="1:12" customFormat="1" x14ac:dyDescent="0.25">
      <c r="A52" s="90"/>
      <c r="B52" s="93" t="s">
        <v>93</v>
      </c>
      <c r="C52" s="137" t="s">
        <v>90</v>
      </c>
      <c r="D52" s="137"/>
      <c r="E52" s="137"/>
      <c r="F52" s="137"/>
      <c r="G52" s="96"/>
      <c r="H52" s="96"/>
      <c r="I52" s="96"/>
      <c r="J52" s="92"/>
      <c r="K52" s="96"/>
      <c r="L52" s="96"/>
    </row>
    <row r="53" spans="1:12" customFormat="1" x14ac:dyDescent="0.25">
      <c r="A53" s="90"/>
      <c r="B53" s="95"/>
      <c r="C53" s="95"/>
      <c r="D53" s="95"/>
      <c r="E53" s="95"/>
      <c r="F53" s="95"/>
      <c r="G53" s="96"/>
      <c r="H53" s="96"/>
      <c r="I53" s="96"/>
      <c r="J53" s="92"/>
      <c r="K53" s="96"/>
      <c r="L53" s="96"/>
    </row>
    <row r="54" spans="1:12" customFormat="1" x14ac:dyDescent="0.25">
      <c r="A54" s="90"/>
      <c r="B54" s="95"/>
      <c r="C54" s="95"/>
      <c r="D54" s="95"/>
      <c r="E54" s="95"/>
      <c r="F54" s="95"/>
      <c r="G54" s="96"/>
      <c r="H54" s="96"/>
      <c r="I54" s="96"/>
      <c r="J54" s="92"/>
      <c r="K54" s="96"/>
      <c r="L54" s="96"/>
    </row>
    <row r="55" spans="1:12" customFormat="1" x14ac:dyDescent="0.25">
      <c r="A55" s="90"/>
      <c r="B55" s="95"/>
      <c r="C55" s="95"/>
      <c r="D55" s="95"/>
      <c r="E55" s="95"/>
      <c r="F55" s="95"/>
      <c r="G55" s="96"/>
      <c r="H55" s="96"/>
      <c r="I55" s="96"/>
      <c r="J55" s="92"/>
      <c r="K55" s="96"/>
      <c r="L55" s="96"/>
    </row>
    <row r="56" spans="1:12" customFormat="1" x14ac:dyDescent="0.25">
      <c r="A56" s="90"/>
      <c r="B56" s="95"/>
      <c r="C56" s="95"/>
      <c r="D56" s="95"/>
      <c r="E56" s="95"/>
      <c r="F56" s="95"/>
      <c r="G56" s="96"/>
      <c r="H56" s="96"/>
      <c r="I56" s="96"/>
      <c r="J56" s="92"/>
      <c r="K56" s="96"/>
      <c r="L56" s="96"/>
    </row>
    <row r="57" spans="1:12" customFormat="1" x14ac:dyDescent="0.25">
      <c r="A57" s="90"/>
      <c r="B57" s="95"/>
      <c r="C57" s="95"/>
      <c r="D57" s="95"/>
      <c r="E57" s="95"/>
      <c r="F57" s="95"/>
      <c r="G57" s="96"/>
      <c r="H57" s="96"/>
      <c r="I57" s="96"/>
      <c r="J57" s="92"/>
      <c r="K57" s="96"/>
      <c r="L57" s="96"/>
    </row>
    <row r="58" spans="1:12" customFormat="1" x14ac:dyDescent="0.25">
      <c r="A58" s="90"/>
      <c r="B58" s="95"/>
      <c r="C58" s="95"/>
      <c r="D58" s="95"/>
      <c r="E58" s="95"/>
      <c r="F58" s="95"/>
      <c r="G58" s="96"/>
      <c r="H58" s="96"/>
      <c r="I58" s="96"/>
      <c r="J58" s="92"/>
      <c r="K58" s="96"/>
      <c r="L58" s="96"/>
    </row>
    <row r="59" spans="1:12" customFormat="1" x14ac:dyDescent="0.25">
      <c r="A59" s="90"/>
      <c r="B59" s="100" t="s">
        <v>98</v>
      </c>
      <c r="C59" s="137" t="s">
        <v>95</v>
      </c>
      <c r="D59" s="137"/>
      <c r="E59" s="137"/>
      <c r="F59" s="93"/>
      <c r="G59" s="96"/>
      <c r="H59" s="96"/>
      <c r="I59" s="96"/>
      <c r="J59" s="92"/>
      <c r="K59" s="96"/>
      <c r="L59" s="96"/>
    </row>
    <row r="60" spans="1:12" customFormat="1" x14ac:dyDescent="0.25">
      <c r="A60" s="90"/>
      <c r="B60" s="101"/>
      <c r="C60" s="212" t="s">
        <v>96</v>
      </c>
      <c r="D60" s="212"/>
      <c r="E60" s="212"/>
      <c r="F60" s="95"/>
      <c r="G60" s="96"/>
      <c r="H60" s="96"/>
      <c r="I60" s="96"/>
      <c r="J60" s="92"/>
      <c r="K60" s="96"/>
      <c r="L60" s="96"/>
    </row>
    <row r="61" spans="1:12" customFormat="1" x14ac:dyDescent="0.25">
      <c r="A61" s="90"/>
      <c r="B61" s="100"/>
      <c r="C61" s="95"/>
      <c r="D61" s="95"/>
      <c r="E61" s="95"/>
      <c r="F61" s="95"/>
      <c r="G61" s="96"/>
      <c r="H61" s="96"/>
      <c r="I61" s="96"/>
      <c r="J61" s="92"/>
      <c r="K61" s="96"/>
      <c r="L61" s="96"/>
    </row>
    <row r="62" spans="1:12" customFormat="1" x14ac:dyDescent="0.25">
      <c r="A62" s="90"/>
      <c r="B62" s="99" t="s">
        <v>97</v>
      </c>
      <c r="C62" s="137" t="s">
        <v>95</v>
      </c>
      <c r="D62" s="137"/>
      <c r="E62" s="137"/>
      <c r="F62" s="95"/>
      <c r="G62" s="96"/>
      <c r="H62" s="96"/>
      <c r="I62" s="96"/>
      <c r="J62" s="92"/>
      <c r="K62" s="96"/>
      <c r="L62" s="96"/>
    </row>
    <row r="63" spans="1:12" customFormat="1" x14ac:dyDescent="0.25">
      <c r="A63" s="90"/>
      <c r="B63" s="17"/>
      <c r="C63" s="212" t="s">
        <v>99</v>
      </c>
      <c r="D63" s="212"/>
      <c r="E63" s="212"/>
      <c r="F63" s="95"/>
      <c r="G63" s="96"/>
      <c r="H63" s="96"/>
      <c r="I63" s="96"/>
      <c r="J63" s="92"/>
      <c r="K63" s="96"/>
      <c r="L63" s="96"/>
    </row>
    <row r="64" spans="1:12" customFormat="1" x14ac:dyDescent="0.25">
      <c r="A64" s="90"/>
      <c r="B64" s="96"/>
      <c r="C64" s="96"/>
      <c r="D64" s="96"/>
      <c r="E64" s="96"/>
      <c r="F64" s="96"/>
      <c r="G64" s="96"/>
      <c r="H64" s="96"/>
      <c r="I64" s="96"/>
      <c r="J64" s="92"/>
      <c r="K64" s="96"/>
      <c r="L64" s="96"/>
    </row>
    <row r="65" spans="1:180" ht="37.5" customHeight="1" x14ac:dyDescent="0.25">
      <c r="B65" s="146" t="s">
        <v>72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</row>
    <row r="66" spans="1:180" s="18" customFormat="1" ht="15.75" customHeight="1" x14ac:dyDescent="0.25">
      <c r="A66" s="147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</row>
    <row r="67" spans="1:180" s="13" customFormat="1" ht="26.25" customHeight="1" x14ac:dyDescent="0.2">
      <c r="A67" s="147"/>
      <c r="B67" s="145" t="s">
        <v>30</v>
      </c>
      <c r="C67" s="145"/>
      <c r="D67" s="145"/>
      <c r="E67" s="145"/>
      <c r="F67" s="145"/>
      <c r="G67" s="145"/>
      <c r="H67" s="120"/>
      <c r="I67" s="121" t="s">
        <v>51</v>
      </c>
      <c r="J67" s="121"/>
      <c r="K67" s="121"/>
      <c r="L67" s="121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</row>
    <row r="68" spans="1:180" ht="28.5" customHeight="1" x14ac:dyDescent="0.2">
      <c r="A68" s="147"/>
      <c r="B68" s="176" t="s">
        <v>24</v>
      </c>
      <c r="C68" s="177"/>
      <c r="D68" s="119" t="s">
        <v>3</v>
      </c>
      <c r="E68" s="119"/>
      <c r="F68" s="119"/>
      <c r="G68" s="119"/>
      <c r="H68" s="120"/>
      <c r="I68" s="121"/>
      <c r="J68" s="121"/>
      <c r="K68" s="121"/>
      <c r="L68" s="121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</row>
    <row r="69" spans="1:180" ht="28.5" customHeight="1" thickBot="1" x14ac:dyDescent="0.25">
      <c r="A69" s="147"/>
      <c r="B69" s="162" t="s">
        <v>44</v>
      </c>
      <c r="C69" s="162"/>
      <c r="D69" s="181" t="s">
        <v>42</v>
      </c>
      <c r="E69" s="181"/>
      <c r="F69" s="181"/>
      <c r="G69" s="181"/>
      <c r="H69" s="120"/>
      <c r="I69" s="121"/>
      <c r="J69" s="121"/>
      <c r="K69" s="121"/>
      <c r="L69" s="121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</row>
    <row r="70" spans="1:180" ht="39" customHeight="1" x14ac:dyDescent="0.2">
      <c r="A70" s="147"/>
      <c r="B70" s="118"/>
      <c r="C70" s="36" t="s">
        <v>2</v>
      </c>
      <c r="D70" s="37" t="s">
        <v>36</v>
      </c>
      <c r="E70" s="122" t="s">
        <v>29</v>
      </c>
      <c r="F70" s="122"/>
      <c r="G70" s="36" t="s">
        <v>41</v>
      </c>
      <c r="H70" s="120"/>
      <c r="I70" s="121"/>
      <c r="J70" s="121"/>
      <c r="K70" s="121"/>
      <c r="L70" s="121"/>
      <c r="M70" s="24"/>
      <c r="N70" s="16"/>
      <c r="O70" s="8"/>
      <c r="P70" s="33" t="s">
        <v>67</v>
      </c>
      <c r="Q70" s="150" t="s">
        <v>66</v>
      </c>
      <c r="R70" s="151"/>
      <c r="S70" s="152"/>
      <c r="T70" s="33" t="s">
        <v>73</v>
      </c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</row>
    <row r="71" spans="1:180" ht="26.25" customHeight="1" thickBot="1" x14ac:dyDescent="0.25">
      <c r="A71" s="147"/>
      <c r="B71" s="118"/>
      <c r="C71" s="44"/>
      <c r="D71" s="45">
        <v>12</v>
      </c>
      <c r="E71" s="142">
        <v>0.2</v>
      </c>
      <c r="F71" s="142"/>
      <c r="G71" s="57">
        <f>D71-(D71*20/100)</f>
        <v>9.6</v>
      </c>
      <c r="H71" s="120"/>
      <c r="I71" s="121"/>
      <c r="J71" s="121"/>
      <c r="K71" s="121"/>
      <c r="L71" s="121"/>
      <c r="M71" s="24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</row>
    <row r="72" spans="1:180" ht="23.25" customHeight="1" thickBot="1" x14ac:dyDescent="0.25">
      <c r="A72" s="147"/>
      <c r="B72" s="123">
        <f>IF($C$71&gt;9,$P$70,IF(AND($C$71&gt;0,$C$71&lt;10),$Q$70,0))</f>
        <v>0</v>
      </c>
      <c r="C72" s="123"/>
      <c r="D72" s="179" t="s">
        <v>47</v>
      </c>
      <c r="E72" s="180"/>
      <c r="F72" s="180"/>
      <c r="G72" s="60">
        <f>C71*G71</f>
        <v>0</v>
      </c>
      <c r="H72" s="120"/>
      <c r="I72" s="121"/>
      <c r="J72" s="121"/>
      <c r="K72" s="121"/>
      <c r="L72" s="121"/>
      <c r="M72" s="49">
        <v>6</v>
      </c>
      <c r="N72" s="50">
        <f>IF(E76=0.5,M72/2,IF(E76=1,0,0))</f>
        <v>0</v>
      </c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</row>
    <row r="73" spans="1:180" ht="44.25" customHeight="1" x14ac:dyDescent="0.2">
      <c r="A73" s="147"/>
      <c r="B73" s="129"/>
      <c r="C73" s="129"/>
      <c r="D73" s="130"/>
      <c r="E73" s="130"/>
      <c r="F73" s="130"/>
      <c r="G73" s="130"/>
      <c r="H73" s="123"/>
      <c r="I73" s="123"/>
      <c r="J73" s="123"/>
      <c r="K73" s="123"/>
      <c r="L73" s="123"/>
      <c r="M73" s="15">
        <v>7.5</v>
      </c>
      <c r="N73" s="50">
        <f>IF(E77=0.5,M73/2,IF(E77=1,0,0))</f>
        <v>0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</row>
    <row r="74" spans="1:180" ht="28.5" customHeight="1" x14ac:dyDescent="0.2">
      <c r="A74" s="147"/>
      <c r="B74" s="145" t="s">
        <v>40</v>
      </c>
      <c r="C74" s="145"/>
      <c r="D74" s="145"/>
      <c r="E74" s="145"/>
      <c r="F74" s="145"/>
      <c r="G74" s="145"/>
      <c r="H74" s="38"/>
      <c r="I74" s="170" t="s">
        <v>61</v>
      </c>
      <c r="J74" s="170"/>
      <c r="K74" s="170"/>
      <c r="L74" s="170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</row>
    <row r="75" spans="1:180" ht="31.5" customHeight="1" x14ac:dyDescent="0.2">
      <c r="A75" s="147"/>
      <c r="B75" s="76" t="s">
        <v>24</v>
      </c>
      <c r="C75" s="76" t="s">
        <v>3</v>
      </c>
      <c r="D75" s="76" t="s">
        <v>2</v>
      </c>
      <c r="E75" s="159" t="s">
        <v>29</v>
      </c>
      <c r="F75" s="159"/>
      <c r="G75" s="36" t="s">
        <v>41</v>
      </c>
      <c r="H75" s="38"/>
      <c r="I75" s="170"/>
      <c r="J75" s="170"/>
      <c r="K75" s="170"/>
      <c r="L75" s="170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</row>
    <row r="76" spans="1:180" ht="35.25" customHeight="1" x14ac:dyDescent="0.2">
      <c r="A76" s="147"/>
      <c r="B76" s="77" t="s">
        <v>44</v>
      </c>
      <c r="C76" s="77" t="s">
        <v>74</v>
      </c>
      <c r="D76" s="78"/>
      <c r="E76" s="183">
        <f>IF($C$71=0,0,IF(AND($C$71&gt;0,$C$71&lt;10),0.5,IF($C$71&gt;9,1,0)))</f>
        <v>0</v>
      </c>
      <c r="F76" s="183"/>
      <c r="G76" s="75">
        <f>D76*N77</f>
        <v>0</v>
      </c>
      <c r="H76" s="62"/>
      <c r="I76" s="170"/>
      <c r="J76" s="170"/>
      <c r="K76" s="170"/>
      <c r="L76" s="170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</row>
    <row r="77" spans="1:180" ht="44.25" customHeight="1" thickBot="1" x14ac:dyDescent="0.25">
      <c r="A77" s="147"/>
      <c r="B77" s="77" t="s">
        <v>38</v>
      </c>
      <c r="C77" s="77" t="s">
        <v>74</v>
      </c>
      <c r="D77" s="79"/>
      <c r="E77" s="184">
        <f>IF($C$71=0,0,IF(AND($C$71&gt;0,$C$71&lt;10),0.5,IF($C$71&gt;9,1,0)))</f>
        <v>0</v>
      </c>
      <c r="F77" s="184"/>
      <c r="G77" s="80">
        <f>D77*N78</f>
        <v>0</v>
      </c>
      <c r="H77" s="62"/>
      <c r="I77" s="170"/>
      <c r="J77" s="170"/>
      <c r="K77" s="170"/>
      <c r="L77" s="170"/>
      <c r="M77" s="31" t="s">
        <v>28</v>
      </c>
      <c r="N77" s="20">
        <f>IF(E76=0.5,6,IF(E76=1,0,0))</f>
        <v>0</v>
      </c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</row>
    <row r="78" spans="1:180" ht="30.75" customHeight="1" thickBot="1" x14ac:dyDescent="0.25">
      <c r="A78" s="147"/>
      <c r="B78" s="160">
        <f>IF($C$71&gt;9,$T$70,0)</f>
        <v>0</v>
      </c>
      <c r="C78" s="160"/>
      <c r="D78" s="198" t="s">
        <v>47</v>
      </c>
      <c r="E78" s="199"/>
      <c r="F78" s="199"/>
      <c r="G78" s="81">
        <f>SUM(G76:G77)</f>
        <v>0</v>
      </c>
      <c r="H78" s="148"/>
      <c r="I78" s="148"/>
      <c r="J78" s="148"/>
      <c r="K78" s="148"/>
      <c r="L78" s="148"/>
      <c r="M78" s="34" t="s">
        <v>38</v>
      </c>
      <c r="N78" s="20">
        <f>IF(E77=0.5,7.5,IF(E77=1,0,0))</f>
        <v>0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</row>
    <row r="79" spans="1:180" s="35" customFormat="1" ht="41.25" customHeight="1" x14ac:dyDescent="0.25">
      <c r="A79" s="147"/>
      <c r="B79" s="133"/>
      <c r="C79" s="133"/>
      <c r="D79" s="133"/>
      <c r="E79" s="133"/>
      <c r="F79" s="133"/>
      <c r="G79" s="133"/>
      <c r="H79" s="148"/>
      <c r="I79" s="148"/>
      <c r="J79" s="148"/>
      <c r="K79" s="148"/>
      <c r="L79" s="14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</row>
    <row r="80" spans="1:180" s="35" customFormat="1" ht="44.25" customHeight="1" x14ac:dyDescent="0.2">
      <c r="A80" s="147"/>
      <c r="B80" s="211" t="s">
        <v>75</v>
      </c>
      <c r="C80" s="211"/>
      <c r="D80" s="211"/>
      <c r="E80" s="211"/>
      <c r="F80" s="211"/>
      <c r="G80" s="211"/>
      <c r="H80" s="148"/>
      <c r="I80" s="148"/>
      <c r="J80" s="148"/>
      <c r="K80" s="148"/>
      <c r="L80" s="14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</row>
    <row r="81" spans="1:180" s="35" customFormat="1" ht="57.75" customHeight="1" x14ac:dyDescent="0.2">
      <c r="A81" s="147"/>
      <c r="B81" s="211"/>
      <c r="C81" s="211"/>
      <c r="D81" s="211"/>
      <c r="E81" s="211"/>
      <c r="F81" s="211"/>
      <c r="G81" s="211"/>
      <c r="H81" s="148"/>
      <c r="I81" s="148"/>
      <c r="J81" s="148"/>
      <c r="K81" s="148"/>
      <c r="L81" s="14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</row>
    <row r="82" spans="1:180" ht="27.75" customHeight="1" x14ac:dyDescent="0.2">
      <c r="A82" s="147"/>
      <c r="B82" s="169"/>
      <c r="C82" s="169"/>
      <c r="D82" s="169"/>
      <c r="E82" s="169"/>
      <c r="F82" s="169"/>
      <c r="G82" s="169"/>
      <c r="H82" s="148"/>
      <c r="I82" s="148"/>
      <c r="J82" s="148"/>
      <c r="K82" s="148"/>
      <c r="L82" s="14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</row>
    <row r="83" spans="1:180" ht="39.75" customHeight="1" x14ac:dyDescent="0.2">
      <c r="A83" s="200" t="s">
        <v>76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</row>
    <row r="84" spans="1:180" ht="28.5" customHeight="1" x14ac:dyDescent="0.2">
      <c r="A84" s="175"/>
      <c r="B84" s="187" t="s">
        <v>31</v>
      </c>
      <c r="C84" s="188"/>
      <c r="D84" s="188"/>
      <c r="E84" s="188"/>
      <c r="F84" s="188"/>
      <c r="G84" s="189"/>
      <c r="H84" s="148"/>
      <c r="I84" s="182" t="s">
        <v>77</v>
      </c>
      <c r="J84" s="182"/>
      <c r="K84" s="182"/>
      <c r="L84" s="182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</row>
    <row r="85" spans="1:180" ht="30.75" customHeight="1" x14ac:dyDescent="0.2">
      <c r="A85" s="175"/>
      <c r="B85" s="73" t="s">
        <v>1</v>
      </c>
      <c r="C85" s="39" t="s">
        <v>24</v>
      </c>
      <c r="D85" s="190" t="s">
        <v>3</v>
      </c>
      <c r="E85" s="191"/>
      <c r="F85" s="191"/>
      <c r="G85" s="192"/>
      <c r="H85" s="148"/>
      <c r="I85" s="182"/>
      <c r="J85" s="182"/>
      <c r="K85" s="182"/>
      <c r="L85" s="182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</row>
    <row r="86" spans="1:180" s="21" customFormat="1" ht="28.5" customHeight="1" x14ac:dyDescent="0.2">
      <c r="A86" s="175"/>
      <c r="B86" s="40">
        <v>1</v>
      </c>
      <c r="C86" s="41" t="s">
        <v>34</v>
      </c>
      <c r="D86" s="193" t="s">
        <v>25</v>
      </c>
      <c r="E86" s="194"/>
      <c r="F86" s="194"/>
      <c r="G86" s="195"/>
      <c r="H86" s="148"/>
      <c r="I86" s="182"/>
      <c r="J86" s="182"/>
      <c r="K86" s="182"/>
      <c r="L86" s="182"/>
    </row>
    <row r="87" spans="1:180" ht="25.5" customHeight="1" x14ac:dyDescent="0.2">
      <c r="A87" s="175"/>
      <c r="B87" s="40">
        <v>2</v>
      </c>
      <c r="C87" s="41" t="s">
        <v>35</v>
      </c>
      <c r="D87" s="193" t="s">
        <v>26</v>
      </c>
      <c r="E87" s="194"/>
      <c r="F87" s="194"/>
      <c r="G87" s="195"/>
      <c r="H87" s="148"/>
      <c r="I87" s="182"/>
      <c r="J87" s="182"/>
      <c r="K87" s="182"/>
      <c r="L87" s="182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</row>
    <row r="88" spans="1:180" ht="40.5" customHeight="1" x14ac:dyDescent="0.2">
      <c r="A88" s="175"/>
      <c r="B88" s="209"/>
      <c r="C88" s="36" t="s">
        <v>2</v>
      </c>
      <c r="D88" s="42" t="s">
        <v>19</v>
      </c>
      <c r="E88" s="201" t="s">
        <v>18</v>
      </c>
      <c r="F88" s="201" t="s">
        <v>22</v>
      </c>
      <c r="G88" s="43" t="s">
        <v>41</v>
      </c>
      <c r="H88" s="148"/>
      <c r="I88" s="182"/>
      <c r="J88" s="182"/>
      <c r="K88" s="182"/>
      <c r="L88" s="182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</row>
    <row r="89" spans="1:180" ht="33.75" customHeight="1" thickBot="1" x14ac:dyDescent="0.25">
      <c r="A89" s="175"/>
      <c r="B89" s="210"/>
      <c r="C89" s="44"/>
      <c r="D89" s="45">
        <v>12.8</v>
      </c>
      <c r="E89" s="167">
        <v>0.2</v>
      </c>
      <c r="F89" s="168"/>
      <c r="G89" s="45">
        <f>D89-(D89*20/100)</f>
        <v>10.24</v>
      </c>
      <c r="H89" s="148"/>
      <c r="I89" s="213"/>
      <c r="J89" s="213"/>
      <c r="K89" s="213"/>
      <c r="L89" s="213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</row>
    <row r="90" spans="1:180" ht="39" customHeight="1" thickBot="1" x14ac:dyDescent="0.25">
      <c r="A90" s="175"/>
      <c r="B90" s="163">
        <f>IF($C$89&gt;9,$P$70,IF(AND($C$89&gt;0,$C$89&lt;10),$Q$70,0))</f>
        <v>0</v>
      </c>
      <c r="C90" s="163"/>
      <c r="D90" s="155" t="s">
        <v>47</v>
      </c>
      <c r="E90" s="156"/>
      <c r="F90" s="156"/>
      <c r="G90" s="61">
        <f>C89*G89</f>
        <v>0</v>
      </c>
      <c r="H90" s="148"/>
      <c r="I90" s="213"/>
      <c r="J90" s="213"/>
      <c r="K90" s="213"/>
      <c r="L90" s="213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</row>
    <row r="91" spans="1:180" ht="19.5" customHeight="1" x14ac:dyDescent="0.2">
      <c r="A91" s="175"/>
      <c r="B91" s="163"/>
      <c r="C91" s="163"/>
      <c r="D91" s="166"/>
      <c r="E91" s="166"/>
      <c r="F91" s="166"/>
      <c r="G91" s="166"/>
      <c r="H91" s="148"/>
      <c r="I91" s="213"/>
      <c r="J91" s="213"/>
      <c r="K91" s="213"/>
      <c r="L91" s="213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</row>
    <row r="92" spans="1:180" ht="27" customHeight="1" x14ac:dyDescent="0.2">
      <c r="A92" s="175"/>
      <c r="B92" s="164"/>
      <c r="C92" s="164"/>
      <c r="D92" s="164"/>
      <c r="E92" s="164"/>
      <c r="F92" s="164"/>
      <c r="G92" s="164"/>
      <c r="H92" s="148"/>
      <c r="I92" s="213"/>
      <c r="J92" s="213"/>
      <c r="K92" s="213"/>
      <c r="L92" s="213"/>
      <c r="M92" s="25"/>
      <c r="N92" s="16">
        <f>C89</f>
        <v>0</v>
      </c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</row>
    <row r="93" spans="1:180" ht="16.5" customHeight="1" x14ac:dyDescent="0.2">
      <c r="A93" s="175"/>
      <c r="B93" s="165"/>
      <c r="C93" s="165"/>
      <c r="D93" s="165"/>
      <c r="E93" s="165"/>
      <c r="F93" s="165"/>
      <c r="G93" s="165"/>
      <c r="H93" s="148"/>
      <c r="I93" s="213"/>
      <c r="J93" s="213"/>
      <c r="K93" s="213"/>
      <c r="L93" s="213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</row>
    <row r="94" spans="1:180" ht="26.25" customHeight="1" x14ac:dyDescent="0.2">
      <c r="A94" s="175"/>
      <c r="B94" s="143" t="s">
        <v>40</v>
      </c>
      <c r="C94" s="143"/>
      <c r="D94" s="143"/>
      <c r="E94" s="143"/>
      <c r="F94" s="143"/>
      <c r="G94" s="143"/>
      <c r="H94" s="148"/>
      <c r="I94" s="158" t="s">
        <v>100</v>
      </c>
      <c r="J94" s="158"/>
      <c r="K94" s="158"/>
      <c r="L94" s="15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</row>
    <row r="95" spans="1:180" ht="30.75" customHeight="1" x14ac:dyDescent="0.2">
      <c r="A95" s="175"/>
      <c r="B95" s="48" t="s">
        <v>24</v>
      </c>
      <c r="C95" s="48" t="s">
        <v>3</v>
      </c>
      <c r="D95" s="48" t="s">
        <v>2</v>
      </c>
      <c r="E95" s="141" t="s">
        <v>29</v>
      </c>
      <c r="F95" s="141"/>
      <c r="G95" s="48" t="s">
        <v>36</v>
      </c>
      <c r="H95" s="148"/>
      <c r="I95" s="158"/>
      <c r="J95" s="158"/>
      <c r="K95" s="158"/>
      <c r="L95" s="15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</row>
    <row r="96" spans="1:180" ht="39" customHeight="1" x14ac:dyDescent="0.2">
      <c r="A96" s="175"/>
      <c r="B96" s="74" t="s">
        <v>48</v>
      </c>
      <c r="C96" s="74" t="s">
        <v>78</v>
      </c>
      <c r="D96" s="78"/>
      <c r="E96" s="183">
        <f>IF($C$89=0,0,IF(AND($C$89&gt;0,$C$89&lt;10),0.5,IF($C$89&gt;9,1,0)))</f>
        <v>0</v>
      </c>
      <c r="F96" s="183"/>
      <c r="G96" s="75">
        <f>D96*O96</f>
        <v>0</v>
      </c>
      <c r="H96" s="148"/>
      <c r="I96" s="158"/>
      <c r="J96" s="158"/>
      <c r="K96" s="158"/>
      <c r="L96" s="158"/>
      <c r="M96" s="51" t="s">
        <v>79</v>
      </c>
      <c r="N96" s="8">
        <v>12.8</v>
      </c>
      <c r="O96" s="52">
        <f>IF($E$96=0.5,N96/2,IF($E$96=1,0,0))</f>
        <v>0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</row>
    <row r="97" spans="1:180" ht="46.5" customHeight="1" thickBot="1" x14ac:dyDescent="0.25">
      <c r="A97" s="175"/>
      <c r="B97" s="74" t="s">
        <v>49</v>
      </c>
      <c r="C97" s="74" t="s">
        <v>78</v>
      </c>
      <c r="D97" s="79"/>
      <c r="E97" s="184">
        <f>IF($C$89=0,0,IF(AND($C$89&gt;0,$C$89&lt;10),0.5,IF($C$89&gt;9,1,0)))</f>
        <v>0</v>
      </c>
      <c r="F97" s="184"/>
      <c r="G97" s="80">
        <f>D97*O97</f>
        <v>0</v>
      </c>
      <c r="H97" s="148"/>
      <c r="I97" s="158"/>
      <c r="J97" s="158"/>
      <c r="K97" s="158"/>
      <c r="L97" s="158"/>
      <c r="M97" s="51" t="s">
        <v>80</v>
      </c>
      <c r="N97" s="8">
        <v>6</v>
      </c>
      <c r="O97" s="52">
        <f>IF($E$96=0.5,N97/2,IF($E$96=1,0,0))</f>
        <v>0</v>
      </c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</row>
    <row r="98" spans="1:180" ht="44.25" customHeight="1" thickBot="1" x14ac:dyDescent="0.25">
      <c r="A98" s="175"/>
      <c r="B98" s="23">
        <v>0</v>
      </c>
      <c r="C98" s="23"/>
      <c r="D98" s="155" t="s">
        <v>47</v>
      </c>
      <c r="E98" s="156"/>
      <c r="F98" s="157"/>
      <c r="G98" s="82">
        <f>SUM(G96:G97)</f>
        <v>0</v>
      </c>
      <c r="H98" s="148"/>
      <c r="I98" s="158"/>
      <c r="J98" s="158"/>
      <c r="K98" s="158"/>
      <c r="L98" s="15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</row>
    <row r="99" spans="1:180" ht="15.75" customHeight="1" x14ac:dyDescent="0.2">
      <c r="A99" s="175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</row>
    <row r="100" spans="1:180" ht="21.75" customHeight="1" x14ac:dyDescent="0.2">
      <c r="A100" s="175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8"/>
      <c r="N100" s="8"/>
      <c r="O100" s="8"/>
      <c r="P100" s="8"/>
      <c r="Q100" s="15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</row>
    <row r="101" spans="1:180" ht="31.5" customHeight="1" x14ac:dyDescent="0.2">
      <c r="A101" s="186" t="s">
        <v>60</v>
      </c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</row>
    <row r="102" spans="1:180" ht="69.75" customHeight="1" x14ac:dyDescent="0.2">
      <c r="A102" s="185" t="s">
        <v>68</v>
      </c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</row>
    <row r="103" spans="1:180" ht="27.75" customHeight="1" x14ac:dyDescent="0.2">
      <c r="A103" s="178" t="s">
        <v>39</v>
      </c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</row>
    <row r="104" spans="1:180" s="27" customFormat="1" ht="50.25" customHeight="1" x14ac:dyDescent="0.25">
      <c r="A104" s="154" t="s">
        <v>1</v>
      </c>
      <c r="B104" s="154" t="s">
        <v>21</v>
      </c>
      <c r="C104" s="154" t="s">
        <v>3</v>
      </c>
      <c r="D104" s="153" t="s">
        <v>20</v>
      </c>
      <c r="E104" s="153" t="s">
        <v>2</v>
      </c>
      <c r="F104" s="153" t="s">
        <v>50</v>
      </c>
      <c r="G104" s="154" t="s">
        <v>37</v>
      </c>
      <c r="H104" s="154"/>
      <c r="I104" s="154"/>
      <c r="J104" s="153" t="s">
        <v>23</v>
      </c>
      <c r="K104" s="153"/>
      <c r="L104" s="153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</row>
    <row r="105" spans="1:180" s="28" customFormat="1" ht="24.75" customHeight="1" thickBot="1" x14ac:dyDescent="0.25">
      <c r="A105" s="154"/>
      <c r="B105" s="154"/>
      <c r="C105" s="154"/>
      <c r="D105" s="153"/>
      <c r="E105" s="153"/>
      <c r="F105" s="153"/>
      <c r="G105" s="69" t="s">
        <v>2</v>
      </c>
      <c r="H105" s="71" t="s">
        <v>43</v>
      </c>
      <c r="I105" s="71" t="s">
        <v>36</v>
      </c>
      <c r="J105" s="153"/>
      <c r="K105" s="153"/>
      <c r="L105" s="153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</row>
    <row r="106" spans="1:180" ht="20.100000000000001" customHeight="1" thickBot="1" x14ac:dyDescent="0.25">
      <c r="A106" s="31">
        <v>1</v>
      </c>
      <c r="B106" s="46" t="s">
        <v>34</v>
      </c>
      <c r="C106" s="64" t="s">
        <v>25</v>
      </c>
      <c r="D106" s="63">
        <v>5.9</v>
      </c>
      <c r="E106" s="65"/>
      <c r="F106" s="66">
        <f>(D106*E106)-(D106*E106*20/100)</f>
        <v>0</v>
      </c>
      <c r="G106" s="67"/>
      <c r="H106" s="68">
        <f>IF(G106=0,0,IF(AND(E106&gt;0,E106&lt;10),0.5,IF(E106&gt;9,1,0)))</f>
        <v>0</v>
      </c>
      <c r="I106" s="63">
        <f>N106</f>
        <v>0</v>
      </c>
      <c r="J106" s="112">
        <f>F106+(G106*I106)</f>
        <v>0</v>
      </c>
      <c r="K106" s="112"/>
      <c r="L106" s="112"/>
      <c r="M106" s="49">
        <v>5.9</v>
      </c>
      <c r="N106" s="30">
        <f>IF(H106=0.5,M106/2,IF(H106=1,0,0))</f>
        <v>0</v>
      </c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</row>
    <row r="107" spans="1:180" ht="20.100000000000001" customHeight="1" thickBot="1" x14ac:dyDescent="0.25">
      <c r="A107" s="31">
        <v>2</v>
      </c>
      <c r="B107" s="46" t="s">
        <v>35</v>
      </c>
      <c r="C107" s="64" t="s">
        <v>26</v>
      </c>
      <c r="D107" s="63">
        <v>6.9</v>
      </c>
      <c r="E107" s="65"/>
      <c r="F107" s="66">
        <f t="shared" ref="F107:F117" si="0">(D107*E107)-(D107*E107*20/100)</f>
        <v>0</v>
      </c>
      <c r="G107" s="67"/>
      <c r="H107" s="68">
        <f t="shared" ref="H107:H117" si="1">IF(G107=0,0,IF(AND(E107&gt;0,E107&lt;10),0.5,IF(E107&gt;9,1,0)))</f>
        <v>0</v>
      </c>
      <c r="I107" s="63">
        <f t="shared" ref="I107:I117" si="2">N107</f>
        <v>0</v>
      </c>
      <c r="J107" s="112">
        <f t="shared" ref="J107:J117" si="3">F107+(G107*I107)</f>
        <v>0</v>
      </c>
      <c r="K107" s="112"/>
      <c r="L107" s="112"/>
      <c r="M107" s="53">
        <v>6.9</v>
      </c>
      <c r="N107" s="30">
        <f>IF(H107=0.5,M107/2,IF(H107=1,0,0))</f>
        <v>0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</row>
    <row r="108" spans="1:180" ht="34.5" customHeight="1" thickBot="1" x14ac:dyDescent="0.25">
      <c r="A108" s="31">
        <v>3</v>
      </c>
      <c r="B108" s="46" t="s">
        <v>38</v>
      </c>
      <c r="C108" s="47" t="s">
        <v>81</v>
      </c>
      <c r="D108" s="63">
        <v>15</v>
      </c>
      <c r="E108" s="65"/>
      <c r="F108" s="66">
        <f t="shared" si="0"/>
        <v>0</v>
      </c>
      <c r="G108" s="67"/>
      <c r="H108" s="68">
        <f>IF(G108=0,0,IF(AND(E108&gt;0,E108&lt;10),0.5,IF(E108&gt;9,1,0)))</f>
        <v>0</v>
      </c>
      <c r="I108" s="63">
        <f>N108</f>
        <v>0</v>
      </c>
      <c r="J108" s="112">
        <f>F108+(G108*I108)</f>
        <v>0</v>
      </c>
      <c r="K108" s="112"/>
      <c r="L108" s="112"/>
      <c r="M108" s="53">
        <v>15</v>
      </c>
      <c r="N108" s="30">
        <f>IF(H108=0.5,M108/2,IF(H108=1,0,0))</f>
        <v>0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</row>
    <row r="109" spans="1:180" ht="36" customHeight="1" thickBot="1" x14ac:dyDescent="0.25">
      <c r="A109" s="31">
        <v>4</v>
      </c>
      <c r="B109" s="46" t="s">
        <v>49</v>
      </c>
      <c r="C109" s="64" t="s">
        <v>45</v>
      </c>
      <c r="D109" s="63">
        <v>6</v>
      </c>
      <c r="E109" s="65"/>
      <c r="F109" s="66">
        <f t="shared" si="0"/>
        <v>0</v>
      </c>
      <c r="G109" s="67"/>
      <c r="H109" s="68">
        <f>IF(G109=0,0,IF(AND(E109&gt;0,E109&lt;10),0.5,IF(E109&gt;9,1,0)))</f>
        <v>0</v>
      </c>
      <c r="I109" s="63">
        <f>N109</f>
        <v>0</v>
      </c>
      <c r="J109" s="112">
        <f>F109+(G109*I109)</f>
        <v>0</v>
      </c>
      <c r="K109" s="112"/>
      <c r="L109" s="112"/>
      <c r="M109" s="53">
        <v>6</v>
      </c>
      <c r="N109" s="30">
        <f>IF(H109=0.5,M109/2,IF(H109=1,0,0))</f>
        <v>0</v>
      </c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</row>
    <row r="110" spans="1:180" ht="30.75" thickBot="1" x14ac:dyDescent="0.25">
      <c r="A110" s="31">
        <v>5</v>
      </c>
      <c r="B110" s="46" t="s">
        <v>64</v>
      </c>
      <c r="C110" s="64" t="s">
        <v>65</v>
      </c>
      <c r="D110" s="63">
        <v>12</v>
      </c>
      <c r="E110" s="65"/>
      <c r="F110" s="66">
        <f t="shared" si="0"/>
        <v>0</v>
      </c>
      <c r="G110" s="67"/>
      <c r="H110" s="68">
        <f t="shared" si="1"/>
        <v>0</v>
      </c>
      <c r="I110" s="63">
        <f t="shared" si="2"/>
        <v>0</v>
      </c>
      <c r="J110" s="112">
        <f>F110+(G110*I110)</f>
        <v>0</v>
      </c>
      <c r="K110" s="112"/>
      <c r="L110" s="112"/>
      <c r="M110" s="53">
        <v>12</v>
      </c>
      <c r="N110" s="30">
        <f>IF(H110=0.5,M110/2,IF(H110=1,0,0))</f>
        <v>0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</row>
    <row r="111" spans="1:180" ht="20.100000000000001" customHeight="1" thickBot="1" x14ac:dyDescent="0.25">
      <c r="A111" s="31">
        <v>6</v>
      </c>
      <c r="B111" s="47" t="s">
        <v>7</v>
      </c>
      <c r="C111" s="64" t="s">
        <v>14</v>
      </c>
      <c r="D111" s="63">
        <v>39</v>
      </c>
      <c r="E111" s="65"/>
      <c r="F111" s="66">
        <f t="shared" si="0"/>
        <v>0</v>
      </c>
      <c r="G111" s="67"/>
      <c r="H111" s="68">
        <f t="shared" si="1"/>
        <v>0</v>
      </c>
      <c r="I111" s="63">
        <f t="shared" si="2"/>
        <v>0</v>
      </c>
      <c r="J111" s="112">
        <f>F111+(G111*I111)</f>
        <v>0</v>
      </c>
      <c r="K111" s="112"/>
      <c r="L111" s="112"/>
      <c r="M111" s="53">
        <v>39</v>
      </c>
      <c r="N111" s="30">
        <f t="shared" ref="N111:N117" si="4">IF(H111=0.5,M111/2,IF(H111=1,0,0))</f>
        <v>0</v>
      </c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</row>
    <row r="112" spans="1:180" ht="30.75" customHeight="1" thickBot="1" x14ac:dyDescent="0.25">
      <c r="A112" s="31">
        <v>7</v>
      </c>
      <c r="B112" s="47" t="s">
        <v>4</v>
      </c>
      <c r="C112" s="64" t="s">
        <v>15</v>
      </c>
      <c r="D112" s="63">
        <v>9.8000000000000007</v>
      </c>
      <c r="E112" s="65"/>
      <c r="F112" s="66">
        <f t="shared" si="0"/>
        <v>0</v>
      </c>
      <c r="G112" s="67"/>
      <c r="H112" s="68">
        <f t="shared" si="1"/>
        <v>0</v>
      </c>
      <c r="I112" s="63">
        <f t="shared" si="2"/>
        <v>0</v>
      </c>
      <c r="J112" s="112">
        <f t="shared" si="3"/>
        <v>0</v>
      </c>
      <c r="K112" s="112"/>
      <c r="L112" s="112"/>
      <c r="M112" s="53">
        <v>9.8000000000000007</v>
      </c>
      <c r="N112" s="30">
        <f t="shared" si="4"/>
        <v>0</v>
      </c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</row>
    <row r="113" spans="1:180" ht="30" customHeight="1" thickBot="1" x14ac:dyDescent="0.25">
      <c r="A113" s="31">
        <v>8</v>
      </c>
      <c r="B113" s="47" t="s">
        <v>5</v>
      </c>
      <c r="C113" s="64" t="s">
        <v>16</v>
      </c>
      <c r="D113" s="63">
        <v>14</v>
      </c>
      <c r="E113" s="65"/>
      <c r="F113" s="66">
        <f t="shared" si="0"/>
        <v>0</v>
      </c>
      <c r="G113" s="67"/>
      <c r="H113" s="68">
        <f t="shared" si="1"/>
        <v>0</v>
      </c>
      <c r="I113" s="63">
        <f t="shared" si="2"/>
        <v>0</v>
      </c>
      <c r="J113" s="112">
        <f t="shared" si="3"/>
        <v>0</v>
      </c>
      <c r="K113" s="112"/>
      <c r="L113" s="112"/>
      <c r="M113" s="54">
        <v>14</v>
      </c>
      <c r="N113" s="30">
        <f t="shared" si="4"/>
        <v>0</v>
      </c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</row>
    <row r="114" spans="1:180" ht="19.5" customHeight="1" thickBot="1" x14ac:dyDescent="0.25">
      <c r="A114" s="31">
        <v>9</v>
      </c>
      <c r="B114" s="46" t="s">
        <v>9</v>
      </c>
      <c r="C114" s="64" t="s">
        <v>13</v>
      </c>
      <c r="D114" s="72">
        <v>8.9</v>
      </c>
      <c r="E114" s="65"/>
      <c r="F114" s="66">
        <f t="shared" si="0"/>
        <v>0</v>
      </c>
      <c r="G114" s="67"/>
      <c r="H114" s="68">
        <f t="shared" si="1"/>
        <v>0</v>
      </c>
      <c r="I114" s="63">
        <f t="shared" si="2"/>
        <v>0</v>
      </c>
      <c r="J114" s="112">
        <f t="shared" si="3"/>
        <v>0</v>
      </c>
      <c r="K114" s="112"/>
      <c r="L114" s="112"/>
      <c r="M114" s="55">
        <v>8.9</v>
      </c>
      <c r="N114" s="30">
        <f t="shared" si="4"/>
        <v>0</v>
      </c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</row>
    <row r="115" spans="1:180" ht="19.5" customHeight="1" thickBot="1" x14ac:dyDescent="0.25">
      <c r="A115" s="31">
        <v>10</v>
      </c>
      <c r="B115" s="46" t="s">
        <v>10</v>
      </c>
      <c r="C115" s="64" t="s">
        <v>13</v>
      </c>
      <c r="D115" s="72">
        <v>8.9</v>
      </c>
      <c r="E115" s="65"/>
      <c r="F115" s="66">
        <f t="shared" si="0"/>
        <v>0</v>
      </c>
      <c r="G115" s="67"/>
      <c r="H115" s="68">
        <f t="shared" si="1"/>
        <v>0</v>
      </c>
      <c r="I115" s="63">
        <f t="shared" si="2"/>
        <v>0</v>
      </c>
      <c r="J115" s="112">
        <f t="shared" si="3"/>
        <v>0</v>
      </c>
      <c r="K115" s="112"/>
      <c r="L115" s="112"/>
      <c r="M115" s="55">
        <v>8.9</v>
      </c>
      <c r="N115" s="30">
        <f t="shared" si="4"/>
        <v>0</v>
      </c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</row>
    <row r="116" spans="1:180" ht="19.5" customHeight="1" thickBot="1" x14ac:dyDescent="0.25">
      <c r="A116" s="31">
        <v>11</v>
      </c>
      <c r="B116" s="46" t="s">
        <v>11</v>
      </c>
      <c r="C116" s="64" t="s">
        <v>13</v>
      </c>
      <c r="D116" s="72">
        <v>8.9</v>
      </c>
      <c r="E116" s="65"/>
      <c r="F116" s="66">
        <f t="shared" si="0"/>
        <v>0</v>
      </c>
      <c r="G116" s="67"/>
      <c r="H116" s="68">
        <f t="shared" si="1"/>
        <v>0</v>
      </c>
      <c r="I116" s="63">
        <f t="shared" si="2"/>
        <v>0</v>
      </c>
      <c r="J116" s="112">
        <f t="shared" si="3"/>
        <v>0</v>
      </c>
      <c r="K116" s="112"/>
      <c r="L116" s="112"/>
      <c r="M116" s="55">
        <v>8.9</v>
      </c>
      <c r="N116" s="30">
        <f t="shared" si="4"/>
        <v>0</v>
      </c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</row>
    <row r="117" spans="1:180" ht="19.5" customHeight="1" thickBot="1" x14ac:dyDescent="0.25">
      <c r="A117" s="31">
        <v>12</v>
      </c>
      <c r="B117" s="46" t="s">
        <v>12</v>
      </c>
      <c r="C117" s="64" t="s">
        <v>13</v>
      </c>
      <c r="D117" s="72">
        <v>8.9</v>
      </c>
      <c r="E117" s="65"/>
      <c r="F117" s="66">
        <f t="shared" si="0"/>
        <v>0</v>
      </c>
      <c r="G117" s="67"/>
      <c r="H117" s="83">
        <f t="shared" si="1"/>
        <v>0</v>
      </c>
      <c r="I117" s="84">
        <f t="shared" si="2"/>
        <v>0</v>
      </c>
      <c r="J117" s="208">
        <f t="shared" si="3"/>
        <v>0</v>
      </c>
      <c r="K117" s="208"/>
      <c r="L117" s="208"/>
      <c r="M117" s="56">
        <v>8.9</v>
      </c>
      <c r="N117" s="30">
        <f t="shared" si="4"/>
        <v>0</v>
      </c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</row>
    <row r="118" spans="1:180" ht="46.5" customHeight="1" thickBot="1" x14ac:dyDescent="0.25">
      <c r="A118" s="147"/>
      <c r="B118" s="202"/>
      <c r="C118" s="202"/>
      <c r="D118" s="202"/>
      <c r="E118" s="202"/>
      <c r="F118" s="202"/>
      <c r="G118" s="202"/>
      <c r="H118" s="125" t="s">
        <v>47</v>
      </c>
      <c r="I118" s="126"/>
      <c r="J118" s="205">
        <f>SUM(J106:L117)</f>
        <v>0</v>
      </c>
      <c r="K118" s="206"/>
      <c r="L118" s="207"/>
      <c r="M118" s="19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</row>
    <row r="119" spans="1:180" ht="22.5" customHeight="1" thickBot="1" x14ac:dyDescent="0.25">
      <c r="A119" s="147"/>
      <c r="B119" s="202"/>
      <c r="C119" s="202"/>
      <c r="D119" s="202"/>
      <c r="E119" s="202"/>
      <c r="F119" s="202"/>
      <c r="G119" s="202"/>
      <c r="H119" s="124"/>
      <c r="I119" s="124"/>
      <c r="J119" s="124"/>
      <c r="K119" s="124"/>
      <c r="L119" s="124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</row>
    <row r="120" spans="1:180" ht="17.25" customHeight="1" x14ac:dyDescent="0.25">
      <c r="A120" s="147"/>
      <c r="B120" s="196" t="s">
        <v>8</v>
      </c>
      <c r="C120" s="196"/>
      <c r="D120" s="203"/>
      <c r="E120" s="203"/>
      <c r="F120" s="204"/>
      <c r="G120" s="108" t="s">
        <v>82</v>
      </c>
      <c r="H120" s="109"/>
      <c r="I120" s="109"/>
      <c r="J120" s="102">
        <f>J118+G98+G90+G78+G72</f>
        <v>0</v>
      </c>
      <c r="K120" s="103"/>
      <c r="L120" s="104"/>
      <c r="M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</row>
    <row r="121" spans="1:180" ht="32.25" customHeight="1" thickBot="1" x14ac:dyDescent="0.3">
      <c r="A121" s="147"/>
      <c r="B121" s="197" t="s">
        <v>17</v>
      </c>
      <c r="C121" s="197"/>
      <c r="D121" s="203"/>
      <c r="E121" s="203"/>
      <c r="F121" s="204"/>
      <c r="G121" s="110"/>
      <c r="H121" s="111"/>
      <c r="I121" s="111"/>
      <c r="J121" s="105"/>
      <c r="K121" s="106"/>
      <c r="L121" s="107"/>
      <c r="M121" s="8"/>
      <c r="N121" s="7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</row>
    <row r="122" spans="1:180" hidden="1" x14ac:dyDescent="0.25"/>
    <row r="123" spans="1:180" hidden="1" x14ac:dyDescent="0.25"/>
    <row r="124" spans="1:180" hidden="1" x14ac:dyDescent="0.25"/>
    <row r="125" spans="1:180" hidden="1" x14ac:dyDescent="0.25"/>
    <row r="126" spans="1:180" hidden="1" x14ac:dyDescent="0.25"/>
    <row r="127" spans="1:180" hidden="1" x14ac:dyDescent="0.25"/>
    <row r="128" spans="1:180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hidden="1" x14ac:dyDescent="0.25"/>
    <row r="65538" hidden="1" x14ac:dyDescent="0.25"/>
    <row r="65539" hidden="1" x14ac:dyDescent="0.25"/>
    <row r="65540" hidden="1" x14ac:dyDescent="0.25"/>
    <row r="65541" hidden="1" x14ac:dyDescent="0.25"/>
    <row r="65542" hidden="1" x14ac:dyDescent="0.25"/>
    <row r="65543" hidden="1" x14ac:dyDescent="0.25"/>
    <row r="65544" hidden="1" x14ac:dyDescent="0.25"/>
    <row r="65545" hidden="1" x14ac:dyDescent="0.25"/>
    <row r="65546" hidden="1" x14ac:dyDescent="0.25"/>
    <row r="65547" hidden="1" x14ac:dyDescent="0.25"/>
    <row r="65548" hidden="1" x14ac:dyDescent="0.25"/>
    <row r="65549" hidden="1" x14ac:dyDescent="0.25"/>
    <row r="65550" hidden="1" x14ac:dyDescent="0.25"/>
    <row r="65551" hidden="1" x14ac:dyDescent="0.25"/>
    <row r="65552" hidden="1" x14ac:dyDescent="0.25"/>
    <row r="65553" hidden="1" x14ac:dyDescent="0.25"/>
    <row r="65554" hidden="1" x14ac:dyDescent="0.25"/>
    <row r="65555" hidden="1" x14ac:dyDescent="0.25"/>
    <row r="65556" hidden="1" x14ac:dyDescent="0.25"/>
    <row r="65557" hidden="1" x14ac:dyDescent="0.25"/>
    <row r="65558" hidden="1" x14ac:dyDescent="0.25"/>
    <row r="65559" hidden="1" x14ac:dyDescent="0.25"/>
    <row r="65560" hidden="1" x14ac:dyDescent="0.25"/>
    <row r="65561" hidden="1" x14ac:dyDescent="0.25"/>
    <row r="65562" hidden="1" x14ac:dyDescent="0.25"/>
    <row r="65563" hidden="1" x14ac:dyDescent="0.25"/>
    <row r="65564" hidden="1" x14ac:dyDescent="0.25"/>
    <row r="65565" hidden="1" x14ac:dyDescent="0.25"/>
    <row r="65566" hidden="1" x14ac:dyDescent="0.25"/>
    <row r="65567" hidden="1" x14ac:dyDescent="0.25"/>
    <row r="65568" hidden="1" x14ac:dyDescent="0.25"/>
    <row r="65569" hidden="1" x14ac:dyDescent="0.25"/>
    <row r="65570" hidden="1" x14ac:dyDescent="0.25"/>
    <row r="65571" hidden="1" x14ac:dyDescent="0.25"/>
    <row r="65572" x14ac:dyDescent="0.25"/>
  </sheetData>
  <sheetProtection password="C717" sheet="1" objects="1" scenarios="1" selectLockedCells="1"/>
  <dataConsolidate/>
  <mergeCells count="127">
    <mergeCell ref="A101:L101"/>
    <mergeCell ref="B84:G84"/>
    <mergeCell ref="D85:G85"/>
    <mergeCell ref="D86:G86"/>
    <mergeCell ref="B120:C120"/>
    <mergeCell ref="B121:C121"/>
    <mergeCell ref="D78:F78"/>
    <mergeCell ref="B104:B105"/>
    <mergeCell ref="F104:F105"/>
    <mergeCell ref="E104:E105"/>
    <mergeCell ref="D87:G87"/>
    <mergeCell ref="A83:L83"/>
    <mergeCell ref="E88:F88"/>
    <mergeCell ref="A118:A121"/>
    <mergeCell ref="B118:G119"/>
    <mergeCell ref="D120:F121"/>
    <mergeCell ref="J118:L118"/>
    <mergeCell ref="G104:I104"/>
    <mergeCell ref="J117:L117"/>
    <mergeCell ref="B88:B89"/>
    <mergeCell ref="B80:G81"/>
    <mergeCell ref="D90:F90"/>
    <mergeCell ref="J107:L107"/>
    <mergeCell ref="I89:L93"/>
    <mergeCell ref="J113:L113"/>
    <mergeCell ref="J114:L114"/>
    <mergeCell ref="J112:L112"/>
    <mergeCell ref="J106:L106"/>
    <mergeCell ref="J110:L110"/>
    <mergeCell ref="J111:L111"/>
    <mergeCell ref="A1:L1"/>
    <mergeCell ref="A2:L3"/>
    <mergeCell ref="A4:L4"/>
    <mergeCell ref="A7:L7"/>
    <mergeCell ref="A6:L6"/>
    <mergeCell ref="A84:A100"/>
    <mergeCell ref="B68:C68"/>
    <mergeCell ref="A103:L103"/>
    <mergeCell ref="B12:G12"/>
    <mergeCell ref="D72:F72"/>
    <mergeCell ref="D69:G69"/>
    <mergeCell ref="H84:H98"/>
    <mergeCell ref="I84:L88"/>
    <mergeCell ref="E96:F96"/>
    <mergeCell ref="E97:F97"/>
    <mergeCell ref="B8:L9"/>
    <mergeCell ref="A8:A29"/>
    <mergeCell ref="B22:G25"/>
    <mergeCell ref="B10:G10"/>
    <mergeCell ref="B65:L65"/>
    <mergeCell ref="A66:A82"/>
    <mergeCell ref="H78:L82"/>
    <mergeCell ref="A5:L5"/>
    <mergeCell ref="Q70:S70"/>
    <mergeCell ref="J104:L105"/>
    <mergeCell ref="C104:C105"/>
    <mergeCell ref="D98:F98"/>
    <mergeCell ref="I94:L98"/>
    <mergeCell ref="B74:G74"/>
    <mergeCell ref="E75:F75"/>
    <mergeCell ref="B78:C78"/>
    <mergeCell ref="B99:L100"/>
    <mergeCell ref="B69:C69"/>
    <mergeCell ref="B90:C91"/>
    <mergeCell ref="B92:G93"/>
    <mergeCell ref="D91:G91"/>
    <mergeCell ref="E89:F89"/>
    <mergeCell ref="B82:G82"/>
    <mergeCell ref="D104:D105"/>
    <mergeCell ref="I74:L77"/>
    <mergeCell ref="A104:A105"/>
    <mergeCell ref="A102:L102"/>
    <mergeCell ref="E95:F95"/>
    <mergeCell ref="E71:F71"/>
    <mergeCell ref="B94:G94"/>
    <mergeCell ref="B17:G17"/>
    <mergeCell ref="B18:G18"/>
    <mergeCell ref="B19:G19"/>
    <mergeCell ref="B20:G20"/>
    <mergeCell ref="B29:G29"/>
    <mergeCell ref="B67:G67"/>
    <mergeCell ref="C52:F52"/>
    <mergeCell ref="C59:E59"/>
    <mergeCell ref="C60:E60"/>
    <mergeCell ref="C62:E62"/>
    <mergeCell ref="C63:E63"/>
    <mergeCell ref="E76:F76"/>
    <mergeCell ref="E77:F77"/>
    <mergeCell ref="B13:G13"/>
    <mergeCell ref="B14:G14"/>
    <mergeCell ref="B15:G15"/>
    <mergeCell ref="B16:G16"/>
    <mergeCell ref="B79:G79"/>
    <mergeCell ref="B51:F51"/>
    <mergeCell ref="B34:D34"/>
    <mergeCell ref="E34:I34"/>
    <mergeCell ref="C48:F48"/>
    <mergeCell ref="C49:F49"/>
    <mergeCell ref="C50:F50"/>
    <mergeCell ref="B35:I35"/>
    <mergeCell ref="B42:I42"/>
    <mergeCell ref="B43:D43"/>
    <mergeCell ref="B46:I46"/>
    <mergeCell ref="J120:L121"/>
    <mergeCell ref="G120:I121"/>
    <mergeCell ref="J115:L115"/>
    <mergeCell ref="J116:L116"/>
    <mergeCell ref="B11:G11"/>
    <mergeCell ref="B66:L66"/>
    <mergeCell ref="B21:G21"/>
    <mergeCell ref="E26:G27"/>
    <mergeCell ref="J108:L108"/>
    <mergeCell ref="J109:L109"/>
    <mergeCell ref="B70:B71"/>
    <mergeCell ref="D68:G68"/>
    <mergeCell ref="H67:H72"/>
    <mergeCell ref="I67:L72"/>
    <mergeCell ref="E70:F70"/>
    <mergeCell ref="H73:L73"/>
    <mergeCell ref="H119:L119"/>
    <mergeCell ref="H118:I118"/>
    <mergeCell ref="B26:C26"/>
    <mergeCell ref="B27:C27"/>
    <mergeCell ref="B72:C73"/>
    <mergeCell ref="D73:G73"/>
    <mergeCell ref="H10:L29"/>
    <mergeCell ref="B28:G28"/>
  </mergeCells>
  <phoneticPr fontId="11" type="noConversion"/>
  <conditionalFormatting sqref="N77:N78">
    <cfRule type="cellIs" dxfId="0" priority="15" stopIfTrue="1" operator="equal">
      <formula>$Q$70</formula>
    </cfRule>
  </conditionalFormatting>
  <dataValidations count="2">
    <dataValidation type="whole" allowBlank="1" showInputMessage="1" showErrorMessage="1" error="Може да заявите 1 бр. допълнителен екземпяр за учителя." sqref="G107:G117" xr:uid="{00000000-0002-0000-0000-000000000000}">
      <formula1>0</formula1>
      <formula2>1</formula2>
    </dataValidation>
    <dataValidation type="whole" allowBlank="1" showInputMessage="1" showErrorMessage="1" errorTitle="1" error="Може да заявите 1 бр. допълнителен екземпяр за учителя." sqref="D76:D77 G106 D96:D97" xr:uid="{00000000-0002-0000-0000-000001000000}">
      <formula1>0</formula1>
      <formula2>1</formula2>
    </dataValidation>
  </dataValidations>
  <hyperlinks>
    <hyperlink ref="A2" r:id="rId1" xr:uid="{00000000-0004-0000-0000-000000000000}"/>
  </hyperlinks>
  <printOptions horizontalCentered="1"/>
  <pageMargins left="0.23622047244094491" right="0.23622047244094491" top="0.43307086614173229" bottom="0.43307086614173229" header="0.31496062992125984" footer="0.31496062992125984"/>
  <pageSetup paperSize="9" scale="83" fitToHeight="0" orientation="landscape" r:id="rId2"/>
  <headerFooter alignWithMargins="0">
    <oddFooter>&amp;L Заявка за книжки и помагала  за 2 – 3-годишни деца, живеещи в чужбина &amp;CСтр. &amp;P</oddFooter>
  </headerFooter>
  <rowBreaks count="3" manualBreakCount="3">
    <brk id="64" max="11" man="1"/>
    <brk id="82" max="11" man="1"/>
    <brk id="10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2-3 години</vt:lpstr>
      <vt:lpstr>'2-3 години'!Print_Area</vt:lpstr>
    </vt:vector>
  </TitlesOfParts>
  <Company>Prosveta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Gabriela Naydenova</cp:lastModifiedBy>
  <cp:lastPrinted>2021-07-12T11:35:51Z</cp:lastPrinted>
  <dcterms:created xsi:type="dcterms:W3CDTF">2012-02-07T09:27:15Z</dcterms:created>
  <dcterms:modified xsi:type="dcterms:W3CDTF">2021-07-12T13:34:55Z</dcterms:modified>
</cp:coreProperties>
</file>