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Тази_работна_книга"/>
  <mc:AlternateContent xmlns:mc="http://schemas.openxmlformats.org/markup-compatibility/2006">
    <mc:Choice Requires="x15">
      <x15ac:absPath xmlns:x15ac="http://schemas.microsoft.com/office/spreadsheetml/2010/11/ac" url="C:\Users\Trasieva\Desktop\Заявки\качени\"/>
    </mc:Choice>
  </mc:AlternateContent>
  <xr:revisionPtr revIDLastSave="0" documentId="13_ncr:1_{B4F28DA4-DCF0-4977-B6E6-DB565BCC5733}" xr6:coauthVersionLast="36" xr6:coauthVersionMax="36" xr10:uidLastSave="{00000000-0000-0000-0000-000000000000}"/>
  <bookViews>
    <workbookView xWindow="0" yWindow="0" windowWidth="16200" windowHeight="7620" xr2:uid="{00000000-000D-0000-FFFF-FFFF00000000}"/>
  </bookViews>
  <sheets>
    <sheet name="Лист1" sheetId="1" r:id="rId1"/>
  </sheets>
  <definedNames>
    <definedName name="_xlnm._FilterDatabase" localSheetId="0" hidden="1">Лист1!$A$30:$K$97</definedName>
    <definedName name="_xlnm.Print_Area" localSheetId="0">Лист1!$A$1:$K$101</definedName>
    <definedName name="_xlnm.Print_Titles" localSheetId="0">Лист1!$30:$30</definedName>
  </definedNames>
  <calcPr calcId="162913"/>
</workbook>
</file>

<file path=xl/calcChain.xml><?xml version="1.0" encoding="utf-8"?>
<calcChain xmlns="http://schemas.openxmlformats.org/spreadsheetml/2006/main">
  <c r="J95" i="1" l="1"/>
  <c r="J96" i="1"/>
  <c r="J97" i="1"/>
  <c r="J94" i="1"/>
  <c r="J91" i="1"/>
  <c r="J85" i="1"/>
  <c r="J86" i="1"/>
  <c r="J87" i="1"/>
  <c r="J88" i="1"/>
  <c r="J89" i="1"/>
  <c r="J90" i="1"/>
  <c r="J78" i="1"/>
  <c r="J79" i="1"/>
  <c r="J80" i="1"/>
  <c r="J81" i="1"/>
  <c r="J82" i="1"/>
  <c r="J83" i="1"/>
  <c r="J84" i="1"/>
  <c r="J77" i="1"/>
  <c r="J66" i="1"/>
  <c r="J67" i="1"/>
  <c r="J68" i="1"/>
  <c r="J69" i="1"/>
  <c r="J70" i="1"/>
  <c r="J71" i="1"/>
  <c r="J72" i="1"/>
  <c r="J65" i="1"/>
  <c r="H20" i="1" l="1"/>
  <c r="J32" i="1"/>
  <c r="K32" i="1" s="1"/>
  <c r="J33" i="1"/>
  <c r="K33" i="1" s="1"/>
  <c r="J34" i="1"/>
  <c r="K34" i="1" s="1"/>
  <c r="J35" i="1"/>
  <c r="K35" i="1" s="1"/>
  <c r="J36" i="1"/>
  <c r="K36" i="1" s="1"/>
  <c r="J38" i="1"/>
  <c r="K38" i="1" s="1"/>
  <c r="J37" i="1"/>
  <c r="K37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K65" i="1"/>
  <c r="K66" i="1"/>
  <c r="K67" i="1"/>
  <c r="K68" i="1"/>
  <c r="K69" i="1"/>
  <c r="K70" i="1"/>
  <c r="K71" i="1"/>
  <c r="K72" i="1"/>
  <c r="J73" i="1"/>
  <c r="K73" i="1" s="1"/>
  <c r="J74" i="1"/>
  <c r="K74" i="1" s="1"/>
  <c r="J75" i="1"/>
  <c r="K75" i="1" s="1"/>
  <c r="J76" i="1"/>
  <c r="K76" i="1" s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J92" i="1"/>
  <c r="K92" i="1" s="1"/>
  <c r="J93" i="1"/>
  <c r="K93" i="1" s="1"/>
  <c r="K94" i="1"/>
  <c r="K95" i="1"/>
  <c r="K96" i="1"/>
  <c r="K97" i="1"/>
  <c r="J31" i="1"/>
  <c r="K31" i="1" s="1"/>
  <c r="K45" i="1"/>
  <c r="I98" i="1"/>
  <c r="F99" i="1" s="1"/>
  <c r="F22" i="1"/>
  <c r="H18" i="1"/>
  <c r="H16" i="1"/>
  <c r="H15" i="1"/>
  <c r="H14" i="1"/>
  <c r="K9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Trasieva</author>
  </authors>
  <commentList>
    <comment ref="C15" authorId="0" shapeId="0" xr:uid="{00000000-0006-0000-0000-000001000000}">
      <text>
        <r>
          <rPr>
            <sz val="9"/>
            <color indexed="81"/>
            <rFont val="Segoe UI"/>
            <family val="2"/>
            <charset val="204"/>
          </rPr>
          <t>Всеки учител, избрал да работи с учебници за 8. клас на издателска група "Просвета", получава книга за учителя и  електронен учебник.
 Примерни годишни разпределения за 8. могат  бъдат изтеглени от  http://www.prosveta.bg/vazhno-za-uchitelite</t>
        </r>
      </text>
    </comment>
    <comment ref="C16" authorId="0" shapeId="0" xr:uid="{00000000-0006-0000-0000-000002000000}">
      <text>
        <r>
          <rPr>
            <sz val="9"/>
            <color indexed="81"/>
            <rFont val="Segoe UI"/>
            <family val="2"/>
            <charset val="204"/>
          </rPr>
          <t>Задължителна информация</t>
        </r>
      </text>
    </comment>
    <comment ref="C17" authorId="0" shapeId="0" xr:uid="{00000000-0006-0000-0000-000003000000}">
      <text>
        <r>
          <rPr>
            <sz val="9"/>
            <color indexed="81"/>
            <rFont val="Segoe UI"/>
            <family val="2"/>
            <charset val="204"/>
          </rPr>
          <t>Задължителна информация</t>
        </r>
      </text>
    </comment>
    <comment ref="C18" authorId="0" shapeId="0" xr:uid="{00000000-0006-0000-0000-000004000000}">
      <text>
        <r>
          <rPr>
            <sz val="9"/>
            <color indexed="81"/>
            <rFont val="Segoe UI"/>
            <family val="2"/>
            <charset val="204"/>
          </rPr>
          <t>Задължителна информация</t>
        </r>
      </text>
    </comment>
    <comment ref="C19" authorId="0" shapeId="0" xr:uid="{00000000-0006-0000-0000-000005000000}">
      <text>
        <r>
          <rPr>
            <sz val="9"/>
            <color indexed="81"/>
            <rFont val="Segoe UI"/>
            <family val="2"/>
            <charset val="204"/>
          </rPr>
          <t>Задължителна информация</t>
        </r>
      </text>
    </comment>
    <comment ref="C20" authorId="0" shapeId="0" xr:uid="{00000000-0006-0000-0000-000006000000}">
      <text>
        <r>
          <rPr>
            <sz val="9"/>
            <color indexed="81"/>
            <rFont val="Segoe UI"/>
            <family val="2"/>
            <charset val="204"/>
          </rPr>
          <t>Задължителна информация</t>
        </r>
      </text>
    </comment>
    <comment ref="C21" authorId="0" shapeId="0" xr:uid="{00000000-0006-0000-0000-000007000000}">
      <text>
        <r>
          <rPr>
            <sz val="9"/>
            <color indexed="81"/>
            <rFont val="Segoe UI"/>
            <family val="2"/>
            <charset val="204"/>
          </rPr>
          <t>Задължителна информация</t>
        </r>
      </text>
    </comment>
    <comment ref="A27" authorId="0" shapeId="0" xr:uid="{00000000-0006-0000-0000-000008000000}">
      <text>
        <r>
          <rPr>
            <sz val="9"/>
            <color indexed="81"/>
            <rFont val="Segoe UI"/>
            <family val="2"/>
            <charset val="204"/>
          </rPr>
          <t xml:space="preserve">Търговската отсъпка при получаване на колективна поръчка в информационния център е 20%, а в училище -15%.
Индивидуалните поръчки  са с 10% отстъпка и могат да се получат само в информационния център или да се поръчат на http://www.e-uchebnik.bg 
 </t>
        </r>
      </text>
    </comment>
  </commentList>
</comments>
</file>

<file path=xl/sharedStrings.xml><?xml version="1.0" encoding="utf-8"?>
<sst xmlns="http://schemas.openxmlformats.org/spreadsheetml/2006/main" count="384" uniqueCount="198">
  <si>
    <t>Област:</t>
  </si>
  <si>
    <t>Община:</t>
  </si>
  <si>
    <t>Населено място:</t>
  </si>
  <si>
    <t>Училище:</t>
  </si>
  <si>
    <t>Подал заявката:</t>
  </si>
  <si>
    <t>Име:</t>
  </si>
  <si>
    <t>Да</t>
  </si>
  <si>
    <t>Не</t>
  </si>
  <si>
    <t>Желаете ли фактура?</t>
  </si>
  <si>
    <t xml:space="preserve">Благоевград </t>
  </si>
  <si>
    <t xml:space="preserve">Бургас </t>
  </si>
  <si>
    <t xml:space="preserve">Варна </t>
  </si>
  <si>
    <t xml:space="preserve">Велико Търново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</si>
  <si>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</si>
  <si>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</si>
  <si>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</si>
  <si>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</si>
  <si>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</si>
  <si>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</si>
  <si>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</si>
  <si>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</si>
  <si>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</si>
  <si>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</si>
  <si>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</si>
  <si>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</si>
  <si>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</si>
  <si>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</si>
  <si>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</si>
  <si>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</si>
  <si>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</si>
  <si>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София град </t>
  </si>
  <si>
    <t xml:space="preserve">Стара Загора </t>
  </si>
  <si>
    <t xml:space="preserve">Хасково </t>
  </si>
  <si>
    <t xml:space="preserve">Шумен </t>
  </si>
  <si>
    <t xml:space="preserve">София област </t>
  </si>
  <si>
    <t xml:space="preserve">гр. Варна 9000
ул. „Сава Доброплодни” № 13
тел. 052 640 047 
e-mail: varna@prosveta.bg
Неделчо Русев - тел. 0884 110 383 
Тихомир Марков ´- тел. 0884 603 184 
Мима Димитрова - тел. 0884 110 803 </t>
  </si>
  <si>
    <t>гр. Велико Търново 5000
ул. „Симеон Велики” № 7
тел.: 062 64 68 92
e-mail: v.tarnovo@prosveta.bg
Йордан Морчев  - тел. 0884 110 384
Дияна Димитрова  - тел. 0882 632 601</t>
  </si>
  <si>
    <t>гр. Видин 3700  
ул. „Търговска” № 33
тел.: 094 600 039
e-mail: vidin@prosveta.bg
Нели Станева - тел. 0884 110 385</t>
  </si>
  <si>
    <t>гр. Враца 3000
ул. „Софроний Врачански” № 34
e-mail: vratsa@prosveta.bg
Христина Младенова - тел. 0884 110 386
Тихомир Томчовски - тел. 0884 430 852</t>
  </si>
  <si>
    <t>гр. Габрово 5306
бул. „Стефан Караджа” № 17
e-mail: gabrovo@prosveta.bg
Димитър Димитров - тел. 0884 110 387</t>
  </si>
  <si>
    <t>гр. Добрич 9300
ул. „Отец Паисий” № 16
e-mail: dobrich@prosveta.bg
Рина Иванова - тел. 0884 110 388</t>
  </si>
  <si>
    <t>гр. Кюстендил 2500
ул. „Любен Каравелов” № 3, ет. 2, офис 1
e-mail: kyustendil@prosveta.bg
Красимир Паунски - тел. 0884 429 833</t>
  </si>
  <si>
    <t>гр. Ловеч 5500
ул. „Оборище” № 2, бл. „Цачо Сяров”
e-mail: lovech@prosveta.bg
Марибела Дамянова - тел. 0884 110 391</t>
  </si>
  <si>
    <t>гр. Монтана 3400
e-mail: montana@prosveta.bg
офис 1
ул. „Климент Охридски” № 16
тел. 096 588 744
офис 2
бул. „Трети март” № 88
Лора Старейшинска - тел. 0884 110 392</t>
  </si>
  <si>
    <t xml:space="preserve">гр. Плевен 5800
ул. „Дойран” № 140 
тел. 064 807 662
e-mail: pleven@prosveta.bg
Бисерка Илиева - тел. 0882 536 598
Симеон Шабански - тел. 0884 110 393
Цветан Кръстев - тел. 0884 430 918
</t>
  </si>
  <si>
    <t>гр. Разград 7200
ул. „Велико Търново” №15, Офис 1
e-mail: razgrad@prosveta.bg
Димитрина Аврамова - тел. 0884 110 397</t>
  </si>
  <si>
    <t>гр. Сливен 8800
бул. „Братя Миладинови” № 18
e-mail: sliven@prosveta.bg
Златка Върбановска - тел. 0884 110 400</t>
  </si>
  <si>
    <t>гр. Хасково 6300
ул. „Васил Друмев” № 13
e-mail: haskovo@prosveta.bg
Антоанета Андонова - тел. 0885 888 287
Eлена Тонева -  тел. 0884 110 405
Камен Василев - тел. 0884 156 892</t>
  </si>
  <si>
    <t>Изберете област</t>
  </si>
  <si>
    <t>Колона1</t>
  </si>
  <si>
    <t>Колона2</t>
  </si>
  <si>
    <t>гр. Бургас 8000
ул. „Св. Патриарх Евтимий” № 53
тел.: 056 801 649
e-mail: burgas@prosveta.bg
Йовка Георгиева  - тел. 0884 110 382
Пепа Бакалова - тел. 0882 641 935
Ирина Стойчева - тел. 0884 110 805</t>
  </si>
  <si>
    <t>гр. Пазарджик 4400
ул. „Алеко Константинов” №12
тел. 034 918 963 
e-mail: pazardzhik@prosveta.bg
Йонка Бунева - тел. 0884 430 846
Десислава Кънчева - тел. 0884 889 000
Йордан Чалъков - тел. 0878 564 540</t>
  </si>
  <si>
    <t>e-mail: pernik@prosveta.bg 
тел. 0884 110 394
Аделина Теофилова
 - тел. 0884 430 561</t>
  </si>
  <si>
    <t xml:space="preserve">гр. Пловдив 4000, ул. „Свищов” № 6,тел. 032 650 998
e-mail: plovdiv@prosveta.bg
Красимира Брайкова - тел. 0884 110 396
Румен Радев - тел. 0884 110 802
Петю Вълков - тел. 0884 429 805
Велю Недялков - тел. 0884 429 608
Светла Данева - тел. 0882 450 509
Емилия Аджова - тел. 0884 107 056
</t>
  </si>
  <si>
    <t>гр. Русе 7000
ул. „Плиска” № 83, бл. „Венера”, вх. Б, ап. 42
тел. 082 845 860
e-mail: russe@prosveta.bg
Тодор Йорданов -тел. 0884 110 398
Гюлден Таракчиева -тел. 0884 430 978</t>
  </si>
  <si>
    <t>гр. Силистра 7500
ул. „Петър Вичев” № 23
тел. 086 821 907, факс: 086 588 503
e-mail: silistra@prosveta.bg
Стефка Стоянова -тел. 0884 110 399</t>
  </si>
  <si>
    <t xml:space="preserve">e-mail: smolyan@prosveta.bg
Ана Николова -  тел. 0884 110 401 </t>
  </si>
  <si>
    <t>Е-mail:</t>
  </si>
  <si>
    <t>В инф. център</t>
  </si>
  <si>
    <t>В училище</t>
  </si>
  <si>
    <t>Изберете място</t>
  </si>
  <si>
    <t xml:space="preserve">Желая да получа 
         заявеното в:  </t>
  </si>
  <si>
    <t>№</t>
  </si>
  <si>
    <t>Учебник/Учебно помагало</t>
  </si>
  <si>
    <t>Авторски колектив</t>
  </si>
  <si>
    <t>Издателство</t>
  </si>
  <si>
    <t>Брой</t>
  </si>
  <si>
    <t>Единична цена</t>
  </si>
  <si>
    <t>Обща стой-
ност</t>
  </si>
  <si>
    <t>Дата:</t>
  </si>
  <si>
    <t xml:space="preserve">гр. Благоевград  2700
бул. "Св. св. Кирил и Методий" № 24
blagoevgrad@prosveta.bg
Данаил Иванов -  0884 110 402
Йордан Иванов -  0884 110 807
</t>
  </si>
  <si>
    <t>гр. София 1124, ул. „Цар Иван Асен II” № 39, e-mail: sofia@prosveta.bg, тел.  02 923 18 51, 02 923 18 52, 02 923 18 47,
 0884 110 810, 0889 309 931, 0884 865 611</t>
  </si>
  <si>
    <t>гр. София 1124, ул. „Цар Иван Асен II” № 39, e-mail: sofia@prosveta.bg, тел.  02 923 18 51, 02 923 18 52, 02 923 18 47,
 0884 110 810, 0889 309 931, 0884 865 612</t>
  </si>
  <si>
    <t xml:space="preserve">гр. Шумен 9700
бул. „Симеон Велики” № 68
тел. 054 802 235
e-mail: shumen@prosveta.bg
Пламен Маджаров - тел. 0884 110 406
Йорданка Димова -тел. 0884 110 390 </t>
  </si>
  <si>
    <t>% отсъпка</t>
  </si>
  <si>
    <t>ОБЩО СУМА:</t>
  </si>
  <si>
    <t xml:space="preserve">До Информационен център на издателска група "Просвета"
в област: </t>
  </si>
  <si>
    <t>Български език за 8. клас</t>
  </si>
  <si>
    <t>Весела Михайлова и др.</t>
  </si>
  <si>
    <t>Просвета - София АД</t>
  </si>
  <si>
    <t>Милена Васева  и др.</t>
  </si>
  <si>
    <t>Просвета Азбуки ЕООД</t>
  </si>
  <si>
    <t>Литература за 8. клас</t>
  </si>
  <si>
    <t>Ирен Иванчева  и др.</t>
  </si>
  <si>
    <t>Кирил Топалов  и др.</t>
  </si>
  <si>
    <t>Просвета плюс ЕООД</t>
  </si>
  <si>
    <t>Христоматия по литература за 8. клас</t>
  </si>
  <si>
    <t>Калина Михова  и др.</t>
  </si>
  <si>
    <t>Работни листове по български език и литература за 8. клас</t>
  </si>
  <si>
    <t xml:space="preserve">Ангелина Недева и др. </t>
  </si>
  <si>
    <t>Евгени Зашев и др.</t>
  </si>
  <si>
    <t xml:space="preserve"> Руска Станчева и др. </t>
  </si>
  <si>
    <t>Математика за 8. клас</t>
  </si>
  <si>
    <t>Кирил Банков  и др.</t>
  </si>
  <si>
    <t>Сборник задачи по математика за 8. клас. 1260 задачи за всеки ученик по всяка тема.</t>
  </si>
  <si>
    <t>Информационни технологии за 8. клас</t>
  </si>
  <si>
    <t>Елиза Стефанова  и др.</t>
  </si>
  <si>
    <t>Информатика за 8. клас</t>
  </si>
  <si>
    <t>Светла Бойчева  и др.</t>
  </si>
  <si>
    <t>Борислав Гаврилов  и др.</t>
  </si>
  <si>
    <t xml:space="preserve"> Бистра Стоименова и др.</t>
  </si>
  <si>
    <t xml:space="preserve">Екатерина Михайлова и др. </t>
  </si>
  <si>
    <t>Философия за 8. клас</t>
  </si>
  <si>
    <t xml:space="preserve">Евелина Варджийска и др. </t>
  </si>
  <si>
    <t>Стела  Дерменджиева  и др.</t>
  </si>
  <si>
    <t>Стела Дерменджиева  и др.</t>
  </si>
  <si>
    <t xml:space="preserve"> Емилия Илова и др. </t>
  </si>
  <si>
    <t>Стефан Манев  и др.</t>
  </si>
  <si>
    <t>Лиляна Боянова  и др.</t>
  </si>
  <si>
    <t>Виктор Иванов  и др.</t>
  </si>
  <si>
    <t>Музика за 8. клас</t>
  </si>
  <si>
    <t>Лозанка Пейчева  и др.</t>
  </si>
  <si>
    <t>Изобразително изкуство за 8. клас</t>
  </si>
  <si>
    <t xml:space="preserve">Петер Цанев и др. </t>
  </si>
  <si>
    <t xml:space="preserve">Мариана Мойнова и др. </t>
  </si>
  <si>
    <t>Весела Неделчева и др.</t>
  </si>
  <si>
    <t>Teen Zone (А1) Английски език за 8. клас</t>
  </si>
  <si>
    <t>Десислава Петкова и др.</t>
  </si>
  <si>
    <t>Мартин Хобс и др.</t>
  </si>
  <si>
    <t xml:space="preserve">For Real elementary (A1 – A2) Starter. Книга за преговор </t>
  </si>
  <si>
    <t>For Real pre-intermediate (A2) Starter. Книга за преговор</t>
  </si>
  <si>
    <t> Дениз Кърби</t>
  </si>
  <si>
    <t>Просвета - София АД/ ILTS</t>
  </si>
  <si>
    <t>Алън Милсън</t>
  </si>
  <si>
    <t>Мери Томалин</t>
  </si>
  <si>
    <t> Фридерике Джин и др.</t>
  </si>
  <si>
    <t xml:space="preserve">Просвета - София АД </t>
  </si>
  <si>
    <t>Ярмила Антошова</t>
  </si>
  <si>
    <t>Граматики Ризу</t>
  </si>
  <si>
    <t>Prüfungstraining. Десет изпитни варианта за външно оценяване по немски език в 8. клас</t>
  </si>
  <si>
    <t> Катя Златкова и др.</t>
  </si>
  <si>
    <t>Радост Цанева и др.</t>
  </si>
  <si>
    <t>Емануела Свиларова</t>
  </si>
  <si>
    <t>250 упражнения по френски език А1, А2, В1</t>
  </si>
  <si>
    <t>Вера Владова и др.</t>
  </si>
  <si>
    <t>La voie du succès. Успешна подготовка за външно оценяване по френски език за 8. клас</t>
  </si>
  <si>
    <t xml:space="preserve">Елена Корчагина и др. </t>
  </si>
  <si>
    <t>Виолета Миланова и др.</t>
  </si>
  <si>
    <t>Христина Грозданова и др.</t>
  </si>
  <si>
    <t>Prima (A1) Deutsch für Jugendliche. Band 1/2. Testheft. Книга с тестове по немски език за ниво А1</t>
  </si>
  <si>
    <t>Технологии и предприемачество за 8. клас</t>
  </si>
  <si>
    <t>Румен Бостанджиев и др.</t>
  </si>
  <si>
    <t>Василий Ишев и др.</t>
  </si>
  <si>
    <t>Teen Zone (А1) Работна тетрадка по английски език за 8. клас</t>
  </si>
  <si>
    <t>Racing the Tide с 2 аудиодиска -  художествена поредица за учениците в 8. клас с интензивно изучаване на английски език с текстове, упражнения и речник</t>
  </si>
  <si>
    <t>The Creature с 2 аудиодиска  - художествена поредица за учениците в 8. клас с интензивно изучаване на английски език с  текстове, упражнения и речник</t>
  </si>
  <si>
    <t>Prima (A2) Deutsch für Jugendliche. Band 3/4. Testheft. Книга с тестове по немски език за ниво А2</t>
  </si>
  <si>
    <t>Телефон 
за връзка:</t>
  </si>
  <si>
    <t>След  попълване на необходимите бройки сумите се изчисляват автоматично. 
Заявката може да изтеглите и изпратите на имейл адреса на информационния център във Вашата област или да направите поръчка по телефона.</t>
  </si>
  <si>
    <r>
      <t>Цветелина Пейкова</t>
    </r>
    <r>
      <rPr>
        <sz val="8"/>
        <rFont val="Tahoma"/>
        <family val="2"/>
        <charset val="204"/>
      </rPr>
      <t xml:space="preserve"> и др. </t>
    </r>
  </si>
  <si>
    <t>Как да се справя с есе и тест стъпка по стъпка. Помагало за гимназисти и кандитат-студенти</t>
  </si>
  <si>
    <t xml:space="preserve">Българският език в правила и задачи за гимназисти и зрелостници </t>
  </si>
  <si>
    <t>Работни листове по история и цивилизации за 8. клас</t>
  </si>
  <si>
    <t>Атлас по география и икономика за 8. клас</t>
  </si>
  <si>
    <t>For Real (А1) Работна тетрадка по английски език за 8. клас (интензивно/разширено изучаване)</t>
  </si>
  <si>
    <t>For Real (А1) Английски език за 8. клас (интензивно/разширено изучаване)</t>
  </si>
  <si>
    <t>Prima (А2) Работна тетрадка по немски език за 8. клас (интензивно/разширено изучаване)</t>
  </si>
  <si>
    <t>Rallye 1 (А1) Учебна тетрадка по френски език за 8. клас (интензивно/разширено изучаване)</t>
  </si>
  <si>
    <t>Rallye 2 (А2) Учебна тетрадка по френски език за 8. клас (интензивно/разширено изучаване)</t>
  </si>
  <si>
    <t>Rallye 3 (В1.1) Учебна тетрадка по френски език за 8. клас (интензивно/разширено изучаване)</t>
  </si>
  <si>
    <t>Приглашение в Россию, част втора. Тетрадка по руски език за 8. клас   (интензивно/разширено изучаване)</t>
  </si>
  <si>
    <t>Приглашение в Россию,  част първа. Тетрадка по руски език за 8. клас (интензивно/разширено изучаване)</t>
  </si>
  <si>
    <t>For Real (А2) Английски език за 8. клас (интензивно/разширено изучаване)</t>
  </si>
  <si>
    <t>For Real (А2) Работна тетрадка по английски език за 8. клас (интензивно/разширено изучаване)</t>
  </si>
  <si>
    <t>For Real (В1.1) Английски език за 8. клас (интензивно/разширено изучаване)</t>
  </si>
  <si>
    <t>For Real (В1.1) Работна тетрадка по английски език за 8. клас (интензивно/разширено изучаване)</t>
  </si>
  <si>
    <t>Prima (А1) Работна тетрадка по немски език за 8. клас (интензивно/разширено изучаване)</t>
  </si>
  <si>
    <t>Prima (В1.1) Работна тетрадка по немски език за 8. клас (интензивно/разширено изучаване)</t>
  </si>
  <si>
    <t xml:space="preserve">Търговище </t>
  </si>
  <si>
    <t xml:space="preserve">Ямбол </t>
  </si>
  <si>
    <t>гр. Кърджали 6600
бул. „България” № 47, комплекс Орфей, партер
e-mail: kardzhali@prosveta.bg
Николай Колев - тел. 0889 715 870
Димитър Димитров - тел. 0884 110 389</t>
  </si>
  <si>
    <t>гр. Стара Загора 6000, ул. „Сава Силов” № 72
e-mail: s.zagora@prosveta.bg
Донка Стоянова - тел. 0884 110 395
Николай Колев - тел. 0882 241 890
Митко Милчев - тел. 0884 809 990
Тинка Иванова - тел. 0884 430 698
Стефан Чергев - тел. 0888 551 085</t>
  </si>
  <si>
    <t>гр. Търговище 7700
тел. 0884 110 404
e-mail: targovishte@prosveta.bg</t>
  </si>
  <si>
    <t>гр. Ямбол
ул. „Цар Самуил” № 76.
e-mail: yambol@prosveta.bg
Виолета Данева - тел. 0884 110 407
Димитър Димитров - тел. 0883 480 643</t>
  </si>
  <si>
    <t>Prima (A1) Немски език за 8. клас (интензивно/разширено изучаване)</t>
  </si>
  <si>
    <t>Rallye 1 (A1) Френски език за 8. клас (интензивно/разширено изучаване)</t>
  </si>
  <si>
    <t>Prima (В1.1) Немски език за 8. клас (интензивно/разширено изучаване)</t>
  </si>
  <si>
    <t>Prima (A2) Немски език за 8. клас (интензивно/разширено изучаване)</t>
  </si>
  <si>
    <t>Rallye 2 (A2) Френски език за 8. клас (интензивно/разширено изучаване)</t>
  </si>
  <si>
    <t>Приглашение в Россию, част първа. Руски език за 8. клас (интензивно/разширено изучаване)</t>
  </si>
  <si>
    <t>Приглашение в Россию, част втора. Руски език за 8. клас (интензивно/разширено изучаване)</t>
  </si>
  <si>
    <t> Лилия Георгиева и др.</t>
  </si>
  <si>
    <t>Rallye 3 (В1.1) Френски език за 8. клас (интензивно/разширено изучаване)</t>
  </si>
  <si>
    <t>When the Sea Came In с 2 аудиодиска  - художествена поредица за учениците в 8. клас с интензивно изучаване на английски език с текстове, упражнения и речник</t>
  </si>
  <si>
    <t>Body on the Rocks с 2 аудиодиска - художествена поредица за учениците в 8. клас с интензивно изучаване на английски език с  текстове, упражнения и речник.</t>
  </si>
  <si>
    <t xml:space="preserve">История и цивилизации за 8. клас </t>
  </si>
  <si>
    <t xml:space="preserve">Тетрадка по история и цивилизации за 8. клас </t>
  </si>
  <si>
    <t xml:space="preserve">Тематични листове по география и икономика за 8. клас </t>
  </si>
  <si>
    <t xml:space="preserve">География и икономика за 8. клас </t>
  </si>
  <si>
    <t xml:space="preserve">Биология и здравно образование за 8. клас </t>
  </si>
  <si>
    <t xml:space="preserve">Работни листове по биология и здравно образование за 8. клас </t>
  </si>
  <si>
    <t xml:space="preserve">Химия и опaзване на околната среда за 8. клас </t>
  </si>
  <si>
    <t xml:space="preserve">Тетрадка по химия и опазване на околната среда за 8. клас </t>
  </si>
  <si>
    <t xml:space="preserve">Химия и опазване на околната среда за 8. клас </t>
  </si>
  <si>
    <t>Тетрадка по химия и опазване на околната среда за 8. клас</t>
  </si>
  <si>
    <t xml:space="preserve">Физика и астрономия за 8. клас </t>
  </si>
  <si>
    <t xml:space="preserve">Тетрадка по физика и астрономия за 8. клас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</si>
</sst>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1" x14ac:knownFonts="1">
    <font>
      <sz val="11"/>
      <color theme="1"/>
      <name val="Calibri"/>
      <family val="2"/>
      <charset val="204"/>
      <scheme val="minor"/>
    </font>
    <font>
      <sz val="9"/>
      <color indexed="81"/>
      <name val="Segoe UI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D0D0D"/>
      <name val="Arial"/>
      <family val="2"/>
      <charset val="204"/>
    </font>
    <font>
      <b/>
      <sz val="11"/>
      <color rgb="FF0D0D0D"/>
      <name val="Calibri"/>
      <family val="2"/>
      <charset val="204"/>
      <scheme val="minor"/>
    </font>
    <font>
      <sz val="11"/>
      <color rgb="FF0D0D0D"/>
      <name val="Calibri"/>
      <family val="2"/>
      <charset val="204"/>
      <scheme val="minor"/>
    </font>
    <font>
      <sz val="9"/>
      <color rgb="FF0D0D0D"/>
      <name val="Verdana"/>
      <family val="2"/>
      <charset val="204"/>
    </font>
    <font>
      <sz val="8"/>
      <color rgb="FF00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D9E1F2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1" fontId="8" fillId="2" borderId="0" xfId="0" applyNumberFormat="1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2" fontId="9" fillId="4" borderId="4" xfId="0" applyNumberFormat="1" applyFont="1" applyFill="1" applyBorder="1" applyAlignment="1" applyProtection="1">
      <alignment horizontal="center" wrapText="1"/>
      <protection hidden="1"/>
    </xf>
    <xf numFmtId="2" fontId="9" fillId="2" borderId="4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protection hidden="1"/>
    </xf>
    <xf numFmtId="0" fontId="11" fillId="0" borderId="0" xfId="0" applyFont="1" applyProtection="1">
      <protection hidden="1"/>
    </xf>
    <xf numFmtId="2" fontId="0" fillId="0" borderId="0" xfId="0" applyNumberFormat="1" applyBorder="1" applyProtection="1">
      <protection hidden="1"/>
    </xf>
    <xf numFmtId="0" fontId="0" fillId="0" borderId="0" xfId="0" applyFont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Protection="1">
      <protection locked="0"/>
    </xf>
    <xf numFmtId="0" fontId="13" fillId="3" borderId="0" xfId="0" applyFont="1" applyFill="1" applyProtection="1">
      <protection locked="0"/>
    </xf>
    <xf numFmtId="0" fontId="3" fillId="5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14" fillId="5" borderId="7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8" xfId="0" applyFont="1" applyFill="1" applyBorder="1"/>
    <xf numFmtId="0" fontId="16" fillId="3" borderId="7" xfId="0" applyFont="1" applyFill="1" applyBorder="1"/>
    <xf numFmtId="49" fontId="15" fillId="3" borderId="8" xfId="0" applyNumberFormat="1" applyFont="1" applyFill="1" applyBorder="1" applyAlignment="1">
      <alignment wrapText="1"/>
    </xf>
    <xf numFmtId="0" fontId="17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wrapText="1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2" fontId="0" fillId="0" borderId="0" xfId="0" applyNumberFormat="1" applyProtection="1">
      <protection locked="0"/>
    </xf>
    <xf numFmtId="0" fontId="0" fillId="7" borderId="0" xfId="0" applyFont="1" applyFill="1" applyAlignment="1" applyProtection="1">
      <protection locked="0"/>
    </xf>
    <xf numFmtId="0" fontId="0" fillId="7" borderId="0" xfId="0" applyFont="1" applyFill="1" applyBorder="1" applyAlignment="1" applyProtection="1">
      <protection locked="0"/>
    </xf>
    <xf numFmtId="0" fontId="0" fillId="7" borderId="0" xfId="0" applyFill="1" applyAlignment="1" applyProtection="1"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2" fontId="9" fillId="4" borderId="1" xfId="0" applyNumberFormat="1" applyFont="1" applyFill="1" applyBorder="1" applyAlignment="1" applyProtection="1">
      <alignment horizontal="center" wrapText="1"/>
      <protection hidden="1"/>
    </xf>
    <xf numFmtId="1" fontId="6" fillId="2" borderId="1" xfId="0" applyNumberFormat="1" applyFont="1" applyFill="1" applyBorder="1" applyAlignment="1" applyProtection="1">
      <alignment wrapText="1"/>
      <protection locked="0"/>
    </xf>
    <xf numFmtId="10" fontId="12" fillId="2" borderId="1" xfId="0" applyNumberFormat="1" applyFont="1" applyFill="1" applyBorder="1" applyAlignment="1" applyProtection="1">
      <alignment horizontal="center" wrapText="1"/>
      <protection hidden="1"/>
    </xf>
    <xf numFmtId="164" fontId="6" fillId="2" borderId="1" xfId="0" applyNumberFormat="1" applyFont="1" applyFill="1" applyBorder="1" applyAlignment="1" applyProtection="1">
      <alignment horizont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0" fontId="7" fillId="2" borderId="3" xfId="0" applyFont="1" applyFill="1" applyBorder="1" applyAlignment="1" applyProtection="1">
      <alignment wrapText="1"/>
      <protection hidden="1"/>
    </xf>
    <xf numFmtId="0" fontId="6" fillId="2" borderId="3" xfId="0" applyFont="1" applyFill="1" applyBorder="1" applyAlignment="1" applyProtection="1">
      <alignment wrapText="1"/>
      <protection hidden="1"/>
    </xf>
    <xf numFmtId="164" fontId="5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 applyProtection="1">
      <protection hidden="1"/>
    </xf>
    <xf numFmtId="0" fontId="7" fillId="2" borderId="2" xfId="0" applyFont="1" applyFill="1" applyBorder="1" applyAlignment="1" applyProtection="1">
      <alignment wrapText="1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center" vertical="top" wrapText="1"/>
      <protection locked="0"/>
    </xf>
    <xf numFmtId="164" fontId="0" fillId="2" borderId="0" xfId="0" applyNumberFormat="1" applyFont="1" applyFill="1" applyBorder="1" applyAlignment="1" applyProtection="1"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18" fillId="4" borderId="6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locked="0"/>
    </xf>
    <xf numFmtId="0" fontId="5" fillId="8" borderId="5" xfId="0" applyFont="1" applyFill="1" applyBorder="1" applyAlignment="1" applyProtection="1">
      <alignment horizontal="center" wrapText="1"/>
      <protection hidden="1"/>
    </xf>
    <xf numFmtId="0" fontId="5" fillId="8" borderId="6" xfId="0" applyFont="1" applyFill="1" applyBorder="1" applyAlignment="1" applyProtection="1">
      <alignment horizont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6" borderId="2" xfId="0" applyFill="1" applyBorder="1" applyAlignment="1" applyProtection="1">
      <alignment horizontal="center"/>
      <protection locked="0"/>
    </xf>
    <xf numFmtId="49" fontId="0" fillId="6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27431</xdr:rowOff>
    </xdr:from>
    <xdr:to>
      <xdr:col>10</xdr:col>
      <xdr:colOff>697218</xdr:colOff>
      <xdr:row>6</xdr:row>
      <xdr:rowOff>171476</xdr:rowOff>
    </xdr:to>
    <xdr:sp macro="" textlink="">
      <xdr:nvSpPr>
        <xdr:cNvPr id="2" name="Текстово пол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31"/>
          <a:ext cx="6598920" cy="1418463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bg-BG" sz="1600" b="1" cap="none" spc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ЗАЯВКА</a:t>
          </a:r>
        </a:p>
        <a:p>
          <a:pPr algn="ctr"/>
          <a:r>
            <a:rPr lang="bg-BG" sz="1400" b="0" cap="none" spc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ЗА КОЛЕКТИВНО</a:t>
          </a:r>
          <a:r>
            <a:rPr lang="bg-BG" sz="1400" b="0" cap="none" spc="0" baseline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bg-BG" sz="1400" b="0" cap="none" spc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ЗАКУПУВАНЕ НА УЧЕБНИЦИ</a:t>
          </a:r>
        </a:p>
        <a:p>
          <a:pPr algn="ctr"/>
          <a:r>
            <a:rPr lang="bg-BG" sz="1400" b="0" cap="none" spc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И УЧЕБНИ ПОМАГАЛА </a:t>
          </a:r>
        </a:p>
        <a:p>
          <a:pPr algn="ctr"/>
          <a:r>
            <a:rPr lang="bg-BG" sz="1400" b="0" cap="none" spc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за 8. клас </a:t>
          </a:r>
        </a:p>
        <a:p>
          <a:pPr algn="ctr"/>
          <a:r>
            <a:rPr lang="bg-BG" sz="1400" b="0" cap="none" spc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за учебната 2018/2019 година</a:t>
          </a:r>
        </a:p>
      </xdr:txBody>
    </xdr:sp>
    <xdr:clientData/>
  </xdr:twoCellAnchor>
  <xdr:twoCellAnchor>
    <xdr:from>
      <xdr:col>1</xdr:col>
      <xdr:colOff>419100</xdr:colOff>
      <xdr:row>1</xdr:row>
      <xdr:rowOff>19050</xdr:rowOff>
    </xdr:from>
    <xdr:to>
      <xdr:col>2</xdr:col>
      <xdr:colOff>400050</xdr:colOff>
      <xdr:row>5</xdr:row>
      <xdr:rowOff>171450</xdr:rowOff>
    </xdr:to>
    <xdr:grpSp>
      <xdr:nvGrpSpPr>
        <xdr:cNvPr id="3885" name="Group 8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GrpSpPr>
          <a:grpSpLocks/>
        </xdr:cNvGrpSpPr>
      </xdr:nvGrpSpPr>
      <xdr:grpSpPr bwMode="auto">
        <a:xfrm>
          <a:off x="695325" y="209550"/>
          <a:ext cx="581025" cy="1047750"/>
          <a:chOff x="0" y="0"/>
          <a:chExt cx="1204748" cy="1934551"/>
        </a:xfrm>
      </xdr:grpSpPr>
      <xdr:sp macro="" textlink="">
        <xdr:nvSpPr>
          <xdr:cNvPr id="4" name="Shape 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87498" y="193455"/>
            <a:ext cx="59250" cy="1002449"/>
          </a:xfrm>
          <a:custGeom>
            <a:avLst/>
            <a:gdLst/>
            <a:ahLst/>
            <a:cxnLst/>
            <a:rect l="0" t="0" r="0" b="0"/>
            <a:pathLst>
              <a:path w="49454" h="1005357">
                <a:moveTo>
                  <a:pt x="0" y="0"/>
                </a:moveTo>
                <a:cubicBezTo>
                  <a:pt x="17386" y="16053"/>
                  <a:pt x="34684" y="31331"/>
                  <a:pt x="49454" y="52222"/>
                </a:cubicBezTo>
                <a:lnTo>
                  <a:pt x="49454" y="1005357"/>
                </a:lnTo>
                <a:lnTo>
                  <a:pt x="0" y="100535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5" name="Shape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086248" y="281389"/>
            <a:ext cx="39500" cy="914515"/>
          </a:xfrm>
          <a:custGeom>
            <a:avLst/>
            <a:gdLst/>
            <a:ahLst/>
            <a:cxnLst/>
            <a:rect l="0" t="0" r="0" b="0"/>
            <a:pathLst>
              <a:path w="49479" h="908291">
                <a:moveTo>
                  <a:pt x="0" y="0"/>
                </a:moveTo>
                <a:cubicBezTo>
                  <a:pt x="17399" y="16104"/>
                  <a:pt x="43840" y="89116"/>
                  <a:pt x="49479" y="150686"/>
                </a:cubicBezTo>
                <a:lnTo>
                  <a:pt x="49479" y="908291"/>
                </a:lnTo>
                <a:lnTo>
                  <a:pt x="0" y="90829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6" name="Shape 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9750" y="0"/>
            <a:ext cx="947998" cy="1195904"/>
          </a:xfrm>
          <a:custGeom>
            <a:avLst/>
            <a:gdLst/>
            <a:ahLst/>
            <a:cxnLst/>
            <a:rect l="0" t="0" r="0" b="0"/>
            <a:pathLst>
              <a:path w="944461" h="1198131">
                <a:moveTo>
                  <a:pt x="1448" y="165"/>
                </a:moveTo>
                <a:cubicBezTo>
                  <a:pt x="173634" y="9360"/>
                  <a:pt x="285623" y="72784"/>
                  <a:pt x="385153" y="214224"/>
                </a:cubicBezTo>
                <a:cubicBezTo>
                  <a:pt x="453974" y="137389"/>
                  <a:pt x="581495" y="75616"/>
                  <a:pt x="690905" y="80023"/>
                </a:cubicBezTo>
                <a:cubicBezTo>
                  <a:pt x="761009" y="82829"/>
                  <a:pt x="829945" y="89052"/>
                  <a:pt x="944067" y="174282"/>
                </a:cubicBezTo>
                <a:lnTo>
                  <a:pt x="944461" y="1197890"/>
                </a:lnTo>
                <a:lnTo>
                  <a:pt x="937882" y="1198131"/>
                </a:lnTo>
                <a:cubicBezTo>
                  <a:pt x="938035" y="1197166"/>
                  <a:pt x="938035" y="1194588"/>
                  <a:pt x="938035" y="1193279"/>
                </a:cubicBezTo>
                <a:cubicBezTo>
                  <a:pt x="938035" y="1011962"/>
                  <a:pt x="790080" y="863994"/>
                  <a:pt x="608711" y="863994"/>
                </a:cubicBezTo>
                <a:cubicBezTo>
                  <a:pt x="427317" y="863994"/>
                  <a:pt x="279387" y="1011962"/>
                  <a:pt x="279387" y="1193279"/>
                </a:cubicBezTo>
                <a:cubicBezTo>
                  <a:pt x="279387" y="1194588"/>
                  <a:pt x="279387" y="1197166"/>
                  <a:pt x="278841" y="1197407"/>
                </a:cubicBezTo>
                <a:lnTo>
                  <a:pt x="190" y="1196353"/>
                </a:lnTo>
                <a:lnTo>
                  <a:pt x="1092" y="174219"/>
                </a:lnTo>
                <a:cubicBezTo>
                  <a:pt x="149555" y="170180"/>
                  <a:pt x="259601" y="293307"/>
                  <a:pt x="283807" y="409842"/>
                </a:cubicBezTo>
                <a:cubicBezTo>
                  <a:pt x="289179" y="393649"/>
                  <a:pt x="296088" y="361658"/>
                  <a:pt x="301523" y="348158"/>
                </a:cubicBezTo>
                <a:cubicBezTo>
                  <a:pt x="249898" y="228562"/>
                  <a:pt x="143866" y="142088"/>
                  <a:pt x="190" y="140335"/>
                </a:cubicBezTo>
                <a:lnTo>
                  <a:pt x="190" y="84684"/>
                </a:lnTo>
                <a:cubicBezTo>
                  <a:pt x="864" y="84747"/>
                  <a:pt x="0" y="84988"/>
                  <a:pt x="673" y="85014"/>
                </a:cubicBezTo>
                <a:cubicBezTo>
                  <a:pt x="156286" y="93561"/>
                  <a:pt x="258166" y="167399"/>
                  <a:pt x="330454" y="292278"/>
                </a:cubicBezTo>
                <a:cubicBezTo>
                  <a:pt x="332575" y="282448"/>
                  <a:pt x="339966" y="273495"/>
                  <a:pt x="348590" y="259029"/>
                </a:cubicBezTo>
                <a:cubicBezTo>
                  <a:pt x="272885" y="136258"/>
                  <a:pt x="154724" y="56502"/>
                  <a:pt x="241" y="52070"/>
                </a:cubicBezTo>
                <a:lnTo>
                  <a:pt x="254" y="432"/>
                </a:lnTo>
                <a:cubicBezTo>
                  <a:pt x="254" y="0"/>
                  <a:pt x="1067" y="140"/>
                  <a:pt x="1448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7" name="Shape 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0" y="1723509"/>
            <a:ext cx="1204748" cy="211042"/>
          </a:xfrm>
          <a:custGeom>
            <a:avLst/>
            <a:gdLst/>
            <a:ahLst/>
            <a:cxnLst/>
            <a:rect l="0" t="0" r="0" b="0"/>
            <a:pathLst>
              <a:path w="1204748" h="213716">
                <a:moveTo>
                  <a:pt x="757796" y="0"/>
                </a:moveTo>
                <a:cubicBezTo>
                  <a:pt x="761225" y="0"/>
                  <a:pt x="763613" y="1384"/>
                  <a:pt x="765137" y="4216"/>
                </a:cubicBezTo>
                <a:cubicBezTo>
                  <a:pt x="766267" y="6350"/>
                  <a:pt x="767639" y="11862"/>
                  <a:pt x="767639" y="25959"/>
                </a:cubicBezTo>
                <a:cubicBezTo>
                  <a:pt x="767639" y="29439"/>
                  <a:pt x="763423" y="41440"/>
                  <a:pt x="743318" y="78918"/>
                </a:cubicBezTo>
                <a:cubicBezTo>
                  <a:pt x="726720" y="109855"/>
                  <a:pt x="718198" y="128486"/>
                  <a:pt x="717296" y="135890"/>
                </a:cubicBezTo>
                <a:lnTo>
                  <a:pt x="716674" y="140957"/>
                </a:lnTo>
                <a:lnTo>
                  <a:pt x="720065" y="137135"/>
                </a:lnTo>
                <a:cubicBezTo>
                  <a:pt x="723621" y="133109"/>
                  <a:pt x="729704" y="126810"/>
                  <a:pt x="738073" y="118440"/>
                </a:cubicBezTo>
                <a:cubicBezTo>
                  <a:pt x="750176" y="107251"/>
                  <a:pt x="761797" y="93129"/>
                  <a:pt x="772605" y="76467"/>
                </a:cubicBezTo>
                <a:cubicBezTo>
                  <a:pt x="779590" y="65075"/>
                  <a:pt x="788048" y="55512"/>
                  <a:pt x="797700" y="48057"/>
                </a:cubicBezTo>
                <a:cubicBezTo>
                  <a:pt x="809447" y="39344"/>
                  <a:pt x="821106" y="34925"/>
                  <a:pt x="832345" y="34925"/>
                </a:cubicBezTo>
                <a:cubicBezTo>
                  <a:pt x="847090" y="34925"/>
                  <a:pt x="854253" y="41224"/>
                  <a:pt x="854253" y="54165"/>
                </a:cubicBezTo>
                <a:cubicBezTo>
                  <a:pt x="854253" y="59474"/>
                  <a:pt x="850824" y="65164"/>
                  <a:pt x="844055" y="71082"/>
                </a:cubicBezTo>
                <a:cubicBezTo>
                  <a:pt x="832777" y="80912"/>
                  <a:pt x="828053" y="85077"/>
                  <a:pt x="827075" y="86093"/>
                </a:cubicBezTo>
                <a:cubicBezTo>
                  <a:pt x="819163" y="96304"/>
                  <a:pt x="815315" y="114211"/>
                  <a:pt x="815315" y="140779"/>
                </a:cubicBezTo>
                <a:cubicBezTo>
                  <a:pt x="815315" y="148437"/>
                  <a:pt x="818464" y="154737"/>
                  <a:pt x="824662" y="159474"/>
                </a:cubicBezTo>
                <a:cubicBezTo>
                  <a:pt x="830732" y="164160"/>
                  <a:pt x="836930" y="166535"/>
                  <a:pt x="843090" y="166535"/>
                </a:cubicBezTo>
                <a:cubicBezTo>
                  <a:pt x="860158" y="166535"/>
                  <a:pt x="874395" y="157696"/>
                  <a:pt x="885381" y="140271"/>
                </a:cubicBezTo>
                <a:cubicBezTo>
                  <a:pt x="893077" y="128054"/>
                  <a:pt x="899236" y="111392"/>
                  <a:pt x="903719" y="90754"/>
                </a:cubicBezTo>
                <a:lnTo>
                  <a:pt x="904011" y="89421"/>
                </a:lnTo>
                <a:lnTo>
                  <a:pt x="902729" y="88925"/>
                </a:lnTo>
                <a:cubicBezTo>
                  <a:pt x="892201" y="84988"/>
                  <a:pt x="881875" y="78537"/>
                  <a:pt x="872007" y="69761"/>
                </a:cubicBezTo>
                <a:cubicBezTo>
                  <a:pt x="862330" y="61176"/>
                  <a:pt x="857428" y="52768"/>
                  <a:pt x="857428" y="44755"/>
                </a:cubicBezTo>
                <a:cubicBezTo>
                  <a:pt x="857428" y="34379"/>
                  <a:pt x="861111" y="25870"/>
                  <a:pt x="868680" y="18720"/>
                </a:cubicBezTo>
                <a:cubicBezTo>
                  <a:pt x="876186" y="11659"/>
                  <a:pt x="885190" y="8077"/>
                  <a:pt x="895464" y="8077"/>
                </a:cubicBezTo>
                <a:cubicBezTo>
                  <a:pt x="917575" y="8077"/>
                  <a:pt x="932929" y="15265"/>
                  <a:pt x="941057" y="29388"/>
                </a:cubicBezTo>
                <a:cubicBezTo>
                  <a:pt x="944093" y="35052"/>
                  <a:pt x="947433" y="48451"/>
                  <a:pt x="950963" y="69202"/>
                </a:cubicBezTo>
                <a:lnTo>
                  <a:pt x="951065" y="69786"/>
                </a:lnTo>
                <a:lnTo>
                  <a:pt x="951509" y="70167"/>
                </a:lnTo>
                <a:cubicBezTo>
                  <a:pt x="957148" y="74828"/>
                  <a:pt x="962317" y="78194"/>
                  <a:pt x="967283" y="80429"/>
                </a:cubicBezTo>
                <a:cubicBezTo>
                  <a:pt x="975525" y="84556"/>
                  <a:pt x="983678" y="86639"/>
                  <a:pt x="991476" y="86639"/>
                </a:cubicBezTo>
                <a:cubicBezTo>
                  <a:pt x="993775" y="86639"/>
                  <a:pt x="997077" y="86042"/>
                  <a:pt x="1001916" y="84760"/>
                </a:cubicBezTo>
                <a:lnTo>
                  <a:pt x="1002411" y="84633"/>
                </a:lnTo>
                <a:lnTo>
                  <a:pt x="1002754" y="84214"/>
                </a:lnTo>
                <a:cubicBezTo>
                  <a:pt x="1008228" y="77407"/>
                  <a:pt x="1013219" y="71730"/>
                  <a:pt x="1018464" y="66345"/>
                </a:cubicBezTo>
                <a:cubicBezTo>
                  <a:pt x="1050455" y="33464"/>
                  <a:pt x="1078649" y="16802"/>
                  <a:pt x="1102258" y="16802"/>
                </a:cubicBezTo>
                <a:cubicBezTo>
                  <a:pt x="1118870" y="16802"/>
                  <a:pt x="1129767" y="18415"/>
                  <a:pt x="1134618" y="21590"/>
                </a:cubicBezTo>
                <a:cubicBezTo>
                  <a:pt x="1139279" y="24612"/>
                  <a:pt x="1141629" y="30823"/>
                  <a:pt x="1141629" y="40056"/>
                </a:cubicBezTo>
                <a:cubicBezTo>
                  <a:pt x="1141629" y="49771"/>
                  <a:pt x="1138961" y="55791"/>
                  <a:pt x="1133462" y="58445"/>
                </a:cubicBezTo>
                <a:cubicBezTo>
                  <a:pt x="1127684" y="61239"/>
                  <a:pt x="1118083" y="62649"/>
                  <a:pt x="1104926" y="62649"/>
                </a:cubicBezTo>
                <a:cubicBezTo>
                  <a:pt x="1087552" y="62649"/>
                  <a:pt x="1070788" y="71298"/>
                  <a:pt x="1055091" y="88329"/>
                </a:cubicBezTo>
                <a:cubicBezTo>
                  <a:pt x="1039444" y="105334"/>
                  <a:pt x="1031507" y="122530"/>
                  <a:pt x="1031507" y="139433"/>
                </a:cubicBezTo>
                <a:cubicBezTo>
                  <a:pt x="1031507" y="152336"/>
                  <a:pt x="1038555" y="159156"/>
                  <a:pt x="1051903" y="159156"/>
                </a:cubicBezTo>
                <a:cubicBezTo>
                  <a:pt x="1073633" y="159156"/>
                  <a:pt x="1103313" y="145504"/>
                  <a:pt x="1140143" y="118529"/>
                </a:cubicBezTo>
                <a:cubicBezTo>
                  <a:pt x="1157859" y="105245"/>
                  <a:pt x="1176020" y="91796"/>
                  <a:pt x="1194092" y="78575"/>
                </a:cubicBezTo>
                <a:cubicBezTo>
                  <a:pt x="1201725" y="78651"/>
                  <a:pt x="1203211" y="80442"/>
                  <a:pt x="1203490" y="81229"/>
                </a:cubicBezTo>
                <a:cubicBezTo>
                  <a:pt x="1204328" y="83528"/>
                  <a:pt x="1204748" y="87528"/>
                  <a:pt x="1204748" y="93104"/>
                </a:cubicBezTo>
                <a:cubicBezTo>
                  <a:pt x="1204748" y="104165"/>
                  <a:pt x="1183056" y="125870"/>
                  <a:pt x="1140270" y="157632"/>
                </a:cubicBezTo>
                <a:cubicBezTo>
                  <a:pt x="1093305" y="192621"/>
                  <a:pt x="1054773" y="210363"/>
                  <a:pt x="1025716" y="210363"/>
                </a:cubicBezTo>
                <a:cubicBezTo>
                  <a:pt x="1007415" y="210363"/>
                  <a:pt x="993445" y="205664"/>
                  <a:pt x="984199" y="196380"/>
                </a:cubicBezTo>
                <a:cubicBezTo>
                  <a:pt x="974928" y="187135"/>
                  <a:pt x="970229" y="175870"/>
                  <a:pt x="970229" y="162941"/>
                </a:cubicBezTo>
                <a:cubicBezTo>
                  <a:pt x="970229" y="149390"/>
                  <a:pt x="973468" y="135204"/>
                  <a:pt x="979869" y="120764"/>
                </a:cubicBezTo>
                <a:lnTo>
                  <a:pt x="980694" y="118897"/>
                </a:lnTo>
                <a:lnTo>
                  <a:pt x="978675" y="118554"/>
                </a:lnTo>
                <a:cubicBezTo>
                  <a:pt x="967080" y="116637"/>
                  <a:pt x="954939" y="112128"/>
                  <a:pt x="942569" y="105156"/>
                </a:cubicBezTo>
                <a:lnTo>
                  <a:pt x="940842" y="104178"/>
                </a:lnTo>
                <a:lnTo>
                  <a:pt x="940270" y="106070"/>
                </a:lnTo>
                <a:cubicBezTo>
                  <a:pt x="931405" y="135687"/>
                  <a:pt x="916737" y="161354"/>
                  <a:pt x="896671" y="182308"/>
                </a:cubicBezTo>
                <a:cubicBezTo>
                  <a:pt x="876694" y="203149"/>
                  <a:pt x="855955" y="213716"/>
                  <a:pt x="835025" y="213716"/>
                </a:cubicBezTo>
                <a:cubicBezTo>
                  <a:pt x="822871" y="213716"/>
                  <a:pt x="809371" y="209055"/>
                  <a:pt x="794918" y="199872"/>
                </a:cubicBezTo>
                <a:cubicBezTo>
                  <a:pt x="778027" y="189052"/>
                  <a:pt x="769455" y="175958"/>
                  <a:pt x="769455" y="160922"/>
                </a:cubicBezTo>
                <a:lnTo>
                  <a:pt x="769455" y="145809"/>
                </a:lnTo>
                <a:cubicBezTo>
                  <a:pt x="769455" y="142176"/>
                  <a:pt x="770572" y="136093"/>
                  <a:pt x="772782" y="127749"/>
                </a:cubicBezTo>
                <a:lnTo>
                  <a:pt x="770014" y="126340"/>
                </a:lnTo>
                <a:cubicBezTo>
                  <a:pt x="744271" y="157861"/>
                  <a:pt x="727405" y="176987"/>
                  <a:pt x="719874" y="183185"/>
                </a:cubicBezTo>
                <a:cubicBezTo>
                  <a:pt x="705028" y="195428"/>
                  <a:pt x="690905" y="201638"/>
                  <a:pt x="677901" y="201638"/>
                </a:cubicBezTo>
                <a:cubicBezTo>
                  <a:pt x="669036" y="201638"/>
                  <a:pt x="662330" y="199009"/>
                  <a:pt x="657962" y="193815"/>
                </a:cubicBezTo>
                <a:cubicBezTo>
                  <a:pt x="653542" y="188532"/>
                  <a:pt x="651294" y="181305"/>
                  <a:pt x="651294" y="172339"/>
                </a:cubicBezTo>
                <a:cubicBezTo>
                  <a:pt x="651294" y="167094"/>
                  <a:pt x="651955" y="161328"/>
                  <a:pt x="653275" y="155207"/>
                </a:cubicBezTo>
                <a:cubicBezTo>
                  <a:pt x="654076" y="151422"/>
                  <a:pt x="655396" y="147041"/>
                  <a:pt x="656463" y="143497"/>
                </a:cubicBezTo>
                <a:lnTo>
                  <a:pt x="657835" y="138900"/>
                </a:lnTo>
                <a:lnTo>
                  <a:pt x="653999" y="141770"/>
                </a:lnTo>
                <a:cubicBezTo>
                  <a:pt x="649237" y="145313"/>
                  <a:pt x="644144" y="149035"/>
                  <a:pt x="638721" y="152921"/>
                </a:cubicBezTo>
                <a:cubicBezTo>
                  <a:pt x="591325" y="186576"/>
                  <a:pt x="553237" y="203645"/>
                  <a:pt x="525501" y="203645"/>
                </a:cubicBezTo>
                <a:cubicBezTo>
                  <a:pt x="506794" y="203645"/>
                  <a:pt x="493408" y="199301"/>
                  <a:pt x="485724" y="190767"/>
                </a:cubicBezTo>
                <a:cubicBezTo>
                  <a:pt x="479743" y="183947"/>
                  <a:pt x="476720" y="174358"/>
                  <a:pt x="476720" y="162268"/>
                </a:cubicBezTo>
                <a:cubicBezTo>
                  <a:pt x="476720" y="158445"/>
                  <a:pt x="478727" y="150470"/>
                  <a:pt x="482676" y="138595"/>
                </a:cubicBezTo>
                <a:cubicBezTo>
                  <a:pt x="483146" y="137211"/>
                  <a:pt x="486232" y="128638"/>
                  <a:pt x="491388" y="114465"/>
                </a:cubicBezTo>
                <a:lnTo>
                  <a:pt x="488658" y="112941"/>
                </a:lnTo>
                <a:lnTo>
                  <a:pt x="449821" y="162496"/>
                </a:lnTo>
                <a:cubicBezTo>
                  <a:pt x="423405" y="189801"/>
                  <a:pt x="396672" y="203645"/>
                  <a:pt x="370383" y="203645"/>
                </a:cubicBezTo>
                <a:cubicBezTo>
                  <a:pt x="355194" y="203645"/>
                  <a:pt x="342240" y="198590"/>
                  <a:pt x="331864" y="188633"/>
                </a:cubicBezTo>
                <a:cubicBezTo>
                  <a:pt x="327241" y="184214"/>
                  <a:pt x="323545" y="178968"/>
                  <a:pt x="320878" y="173038"/>
                </a:cubicBezTo>
                <a:lnTo>
                  <a:pt x="320116" y="171374"/>
                </a:lnTo>
                <a:lnTo>
                  <a:pt x="318567" y="172364"/>
                </a:lnTo>
                <a:cubicBezTo>
                  <a:pt x="283655" y="194907"/>
                  <a:pt x="252057" y="206337"/>
                  <a:pt x="224688" y="206337"/>
                </a:cubicBezTo>
                <a:cubicBezTo>
                  <a:pt x="209601" y="206337"/>
                  <a:pt x="198171" y="201346"/>
                  <a:pt x="190716" y="191516"/>
                </a:cubicBezTo>
                <a:cubicBezTo>
                  <a:pt x="183121" y="181559"/>
                  <a:pt x="179273" y="170815"/>
                  <a:pt x="179273" y="159576"/>
                </a:cubicBezTo>
                <a:cubicBezTo>
                  <a:pt x="179273" y="153518"/>
                  <a:pt x="181381" y="145123"/>
                  <a:pt x="185547" y="134645"/>
                </a:cubicBezTo>
                <a:cubicBezTo>
                  <a:pt x="191364" y="119926"/>
                  <a:pt x="192037" y="115773"/>
                  <a:pt x="192037" y="113919"/>
                </a:cubicBezTo>
                <a:cubicBezTo>
                  <a:pt x="192037" y="105385"/>
                  <a:pt x="188620" y="103606"/>
                  <a:pt x="185750" y="103606"/>
                </a:cubicBezTo>
                <a:cubicBezTo>
                  <a:pt x="182944" y="103606"/>
                  <a:pt x="175628" y="107467"/>
                  <a:pt x="143726" y="137579"/>
                </a:cubicBezTo>
                <a:cubicBezTo>
                  <a:pt x="134099" y="146342"/>
                  <a:pt x="123800" y="155334"/>
                  <a:pt x="112217" y="165087"/>
                </a:cubicBezTo>
                <a:cubicBezTo>
                  <a:pt x="101117" y="174371"/>
                  <a:pt x="90157" y="181762"/>
                  <a:pt x="79604" y="187046"/>
                </a:cubicBezTo>
                <a:cubicBezTo>
                  <a:pt x="65126" y="194501"/>
                  <a:pt x="51143" y="198272"/>
                  <a:pt x="38024" y="198272"/>
                </a:cubicBezTo>
                <a:cubicBezTo>
                  <a:pt x="25552" y="198272"/>
                  <a:pt x="16002" y="194818"/>
                  <a:pt x="9639" y="188023"/>
                </a:cubicBezTo>
                <a:cubicBezTo>
                  <a:pt x="3239" y="181216"/>
                  <a:pt x="0" y="172542"/>
                  <a:pt x="0" y="162268"/>
                </a:cubicBezTo>
                <a:cubicBezTo>
                  <a:pt x="0" y="153492"/>
                  <a:pt x="3810" y="137274"/>
                  <a:pt x="11341" y="114071"/>
                </a:cubicBezTo>
                <a:cubicBezTo>
                  <a:pt x="18860" y="90805"/>
                  <a:pt x="25603" y="72911"/>
                  <a:pt x="31433" y="60820"/>
                </a:cubicBezTo>
                <a:cubicBezTo>
                  <a:pt x="35331" y="51714"/>
                  <a:pt x="41161" y="43904"/>
                  <a:pt x="48768" y="37579"/>
                </a:cubicBezTo>
                <a:cubicBezTo>
                  <a:pt x="56286" y="31369"/>
                  <a:pt x="64186" y="28219"/>
                  <a:pt x="72276" y="28219"/>
                </a:cubicBezTo>
                <a:cubicBezTo>
                  <a:pt x="81890" y="28219"/>
                  <a:pt x="87973" y="30429"/>
                  <a:pt x="90348" y="34773"/>
                </a:cubicBezTo>
                <a:cubicBezTo>
                  <a:pt x="92901" y="39459"/>
                  <a:pt x="94183" y="48019"/>
                  <a:pt x="94183" y="60198"/>
                </a:cubicBezTo>
                <a:cubicBezTo>
                  <a:pt x="94183" y="62814"/>
                  <a:pt x="90945" y="74854"/>
                  <a:pt x="75438" y="117551"/>
                </a:cubicBezTo>
                <a:cubicBezTo>
                  <a:pt x="73660" y="124625"/>
                  <a:pt x="72073" y="131661"/>
                  <a:pt x="70714" y="138455"/>
                </a:cubicBezTo>
                <a:lnTo>
                  <a:pt x="70345" y="140348"/>
                </a:lnTo>
                <a:lnTo>
                  <a:pt x="72276" y="140348"/>
                </a:lnTo>
                <a:cubicBezTo>
                  <a:pt x="80556" y="140348"/>
                  <a:pt x="88710" y="138252"/>
                  <a:pt x="96520" y="134112"/>
                </a:cubicBezTo>
                <a:cubicBezTo>
                  <a:pt x="104229" y="130048"/>
                  <a:pt x="112471" y="123622"/>
                  <a:pt x="121056" y="115049"/>
                </a:cubicBezTo>
                <a:cubicBezTo>
                  <a:pt x="135128" y="100990"/>
                  <a:pt x="149136" y="86741"/>
                  <a:pt x="162624" y="72809"/>
                </a:cubicBezTo>
                <a:cubicBezTo>
                  <a:pt x="178816" y="58357"/>
                  <a:pt x="194272" y="51041"/>
                  <a:pt x="208572" y="51041"/>
                </a:cubicBezTo>
                <a:cubicBezTo>
                  <a:pt x="221526" y="51041"/>
                  <a:pt x="231458" y="53962"/>
                  <a:pt x="238087" y="59728"/>
                </a:cubicBezTo>
                <a:cubicBezTo>
                  <a:pt x="244716" y="65494"/>
                  <a:pt x="247942" y="72682"/>
                  <a:pt x="247942" y="81686"/>
                </a:cubicBezTo>
                <a:cubicBezTo>
                  <a:pt x="247942" y="85090"/>
                  <a:pt x="245364" y="95542"/>
                  <a:pt x="240284" y="112789"/>
                </a:cubicBezTo>
                <a:cubicBezTo>
                  <a:pt x="233388" y="136220"/>
                  <a:pt x="232499" y="140767"/>
                  <a:pt x="232499" y="142126"/>
                </a:cubicBezTo>
                <a:cubicBezTo>
                  <a:pt x="232499" y="160083"/>
                  <a:pt x="241757" y="163855"/>
                  <a:pt x="249530" y="163855"/>
                </a:cubicBezTo>
                <a:cubicBezTo>
                  <a:pt x="262687" y="163855"/>
                  <a:pt x="277571" y="160655"/>
                  <a:pt x="293840" y="154305"/>
                </a:cubicBezTo>
                <a:cubicBezTo>
                  <a:pt x="298818" y="152032"/>
                  <a:pt x="303911" y="149670"/>
                  <a:pt x="309004" y="147307"/>
                </a:cubicBezTo>
                <a:lnTo>
                  <a:pt x="316535" y="143802"/>
                </a:lnTo>
                <a:lnTo>
                  <a:pt x="316586" y="142837"/>
                </a:lnTo>
                <a:cubicBezTo>
                  <a:pt x="317373" y="124320"/>
                  <a:pt x="320764" y="110592"/>
                  <a:pt x="326695" y="102070"/>
                </a:cubicBezTo>
                <a:cubicBezTo>
                  <a:pt x="333527" y="92265"/>
                  <a:pt x="345516" y="87300"/>
                  <a:pt x="362331" y="87300"/>
                </a:cubicBezTo>
                <a:cubicBezTo>
                  <a:pt x="374714" y="87300"/>
                  <a:pt x="382816" y="92037"/>
                  <a:pt x="387058" y="101778"/>
                </a:cubicBezTo>
                <a:cubicBezTo>
                  <a:pt x="389649" y="107836"/>
                  <a:pt x="390957" y="116649"/>
                  <a:pt x="390957" y="128016"/>
                </a:cubicBezTo>
                <a:cubicBezTo>
                  <a:pt x="390957" y="138912"/>
                  <a:pt x="392544" y="141275"/>
                  <a:pt x="394106" y="142164"/>
                </a:cubicBezTo>
                <a:cubicBezTo>
                  <a:pt x="395275" y="142837"/>
                  <a:pt x="397828" y="143713"/>
                  <a:pt x="406641" y="143713"/>
                </a:cubicBezTo>
                <a:cubicBezTo>
                  <a:pt x="419824" y="143713"/>
                  <a:pt x="443421" y="120993"/>
                  <a:pt x="478739" y="74244"/>
                </a:cubicBezTo>
                <a:cubicBezTo>
                  <a:pt x="521348" y="17894"/>
                  <a:pt x="537172" y="6058"/>
                  <a:pt x="542951" y="6058"/>
                </a:cubicBezTo>
                <a:cubicBezTo>
                  <a:pt x="551066" y="6058"/>
                  <a:pt x="558203" y="8318"/>
                  <a:pt x="564147" y="12776"/>
                </a:cubicBezTo>
                <a:cubicBezTo>
                  <a:pt x="570052" y="17208"/>
                  <a:pt x="572923" y="23063"/>
                  <a:pt x="572923" y="30658"/>
                </a:cubicBezTo>
                <a:cubicBezTo>
                  <a:pt x="572923" y="38405"/>
                  <a:pt x="565976" y="55563"/>
                  <a:pt x="552285" y="81610"/>
                </a:cubicBezTo>
                <a:cubicBezTo>
                  <a:pt x="533463" y="117437"/>
                  <a:pt x="531292" y="125247"/>
                  <a:pt x="531292" y="128016"/>
                </a:cubicBezTo>
                <a:cubicBezTo>
                  <a:pt x="531292" y="134506"/>
                  <a:pt x="531863" y="139408"/>
                  <a:pt x="533045" y="142951"/>
                </a:cubicBezTo>
                <a:cubicBezTo>
                  <a:pt x="533972" y="145758"/>
                  <a:pt x="536448" y="149085"/>
                  <a:pt x="542951" y="149085"/>
                </a:cubicBezTo>
                <a:cubicBezTo>
                  <a:pt x="564159" y="149085"/>
                  <a:pt x="588810" y="141795"/>
                  <a:pt x="616293" y="127368"/>
                </a:cubicBezTo>
                <a:lnTo>
                  <a:pt x="679717" y="88405"/>
                </a:lnTo>
                <a:lnTo>
                  <a:pt x="680085" y="88189"/>
                </a:lnTo>
                <a:lnTo>
                  <a:pt x="680288" y="87795"/>
                </a:lnTo>
                <a:cubicBezTo>
                  <a:pt x="680669" y="87058"/>
                  <a:pt x="681025" y="86360"/>
                  <a:pt x="681368" y="85661"/>
                </a:cubicBezTo>
                <a:cubicBezTo>
                  <a:pt x="681774" y="84823"/>
                  <a:pt x="682181" y="83998"/>
                  <a:pt x="682663" y="83096"/>
                </a:cubicBezTo>
                <a:cubicBezTo>
                  <a:pt x="692328" y="64744"/>
                  <a:pt x="701332" y="47841"/>
                  <a:pt x="710171" y="31458"/>
                </a:cubicBezTo>
                <a:cubicBezTo>
                  <a:pt x="714527" y="24041"/>
                  <a:pt x="720268" y="17412"/>
                  <a:pt x="727227" y="11760"/>
                </a:cubicBezTo>
                <a:cubicBezTo>
                  <a:pt x="737197" y="3962"/>
                  <a:pt x="747497" y="0"/>
                  <a:pt x="75779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8" name="Shape 9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9750" y="1617988"/>
            <a:ext cx="1105998" cy="52760"/>
          </a:xfrm>
          <a:custGeom>
            <a:avLst/>
            <a:gdLst/>
            <a:ahLst/>
            <a:cxnLst/>
            <a:rect l="0" t="0" r="0" b="0"/>
            <a:pathLst>
              <a:path w="1108977" h="46381">
                <a:moveTo>
                  <a:pt x="0" y="0"/>
                </a:moveTo>
                <a:lnTo>
                  <a:pt x="1108977" y="0"/>
                </a:lnTo>
                <a:lnTo>
                  <a:pt x="1108977" y="46381"/>
                </a:lnTo>
                <a:lnTo>
                  <a:pt x="0" y="4638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9" name="Shape 1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58000" y="1354186"/>
            <a:ext cx="79000" cy="211042"/>
          </a:xfrm>
          <a:custGeom>
            <a:avLst/>
            <a:gdLst/>
            <a:ahLst/>
            <a:cxnLst/>
            <a:rect l="0" t="0" r="0" b="0"/>
            <a:pathLst>
              <a:path w="61227" h="203556">
                <a:moveTo>
                  <a:pt x="0" y="0"/>
                </a:moveTo>
                <a:lnTo>
                  <a:pt x="61227" y="0"/>
                </a:lnTo>
                <a:lnTo>
                  <a:pt x="61227" y="29221"/>
                </a:lnTo>
                <a:lnTo>
                  <a:pt x="53111" y="28308"/>
                </a:lnTo>
                <a:lnTo>
                  <a:pt x="37846" y="28308"/>
                </a:lnTo>
                <a:lnTo>
                  <a:pt x="37846" y="93193"/>
                </a:lnTo>
                <a:lnTo>
                  <a:pt x="52794" y="93193"/>
                </a:lnTo>
                <a:lnTo>
                  <a:pt x="61227" y="92128"/>
                </a:lnTo>
                <a:lnTo>
                  <a:pt x="61227" y="121183"/>
                </a:lnTo>
                <a:lnTo>
                  <a:pt x="37846" y="121183"/>
                </a:lnTo>
                <a:lnTo>
                  <a:pt x="37846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" name="Shape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9750" y="1354186"/>
            <a:ext cx="118500" cy="211042"/>
          </a:xfrm>
          <a:custGeom>
            <a:avLst/>
            <a:gdLst/>
            <a:ahLst/>
            <a:cxnLst/>
            <a:rect l="0" t="0" r="0" b="0"/>
            <a:pathLst>
              <a:path w="124676" h="203556">
                <a:moveTo>
                  <a:pt x="0" y="0"/>
                </a:moveTo>
                <a:lnTo>
                  <a:pt x="124676" y="0"/>
                </a:lnTo>
                <a:lnTo>
                  <a:pt x="124676" y="203556"/>
                </a:lnTo>
                <a:lnTo>
                  <a:pt x="87147" y="203556"/>
                </a:lnTo>
                <a:lnTo>
                  <a:pt x="87147" y="31496"/>
                </a:lnTo>
                <a:lnTo>
                  <a:pt x="37846" y="31496"/>
                </a:lnTo>
                <a:lnTo>
                  <a:pt x="37846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" name="Shape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37000" y="1354186"/>
            <a:ext cx="59250" cy="123108"/>
          </a:xfrm>
          <a:custGeom>
            <a:avLst/>
            <a:gdLst/>
            <a:ahLst/>
            <a:cxnLst/>
            <a:rect l="0" t="0" r="0" b="0"/>
            <a:pathLst>
              <a:path w="61227" h="121183">
                <a:moveTo>
                  <a:pt x="0" y="0"/>
                </a:moveTo>
                <a:lnTo>
                  <a:pt x="4610" y="0"/>
                </a:lnTo>
                <a:cubicBezTo>
                  <a:pt x="44361" y="0"/>
                  <a:pt x="61227" y="18771"/>
                  <a:pt x="61227" y="60427"/>
                </a:cubicBezTo>
                <a:cubicBezTo>
                  <a:pt x="61227" y="100825"/>
                  <a:pt x="42456" y="121183"/>
                  <a:pt x="4293" y="121183"/>
                </a:cubicBezTo>
                <a:lnTo>
                  <a:pt x="0" y="121183"/>
                </a:lnTo>
                <a:lnTo>
                  <a:pt x="0" y="92128"/>
                </a:lnTo>
                <a:lnTo>
                  <a:pt x="6198" y="91344"/>
                </a:lnTo>
                <a:cubicBezTo>
                  <a:pt x="18366" y="87589"/>
                  <a:pt x="23381" y="77930"/>
                  <a:pt x="23381" y="60757"/>
                </a:cubicBezTo>
                <a:cubicBezTo>
                  <a:pt x="23381" y="42383"/>
                  <a:pt x="18366" y="33318"/>
                  <a:pt x="6332" y="29933"/>
                </a:cubicBezTo>
                <a:lnTo>
                  <a:pt x="0" y="292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" name="Shape 1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96250" y="1354186"/>
            <a:ext cx="79000" cy="211042"/>
          </a:xfrm>
          <a:custGeom>
            <a:avLst/>
            <a:gdLst/>
            <a:ahLst/>
            <a:cxnLst/>
            <a:rect l="0" t="0" r="0" b="0"/>
            <a:pathLst>
              <a:path w="65837" h="213093">
                <a:moveTo>
                  <a:pt x="65837" y="0"/>
                </a:moveTo>
                <a:lnTo>
                  <a:pt x="65837" y="29896"/>
                </a:lnTo>
                <a:cubicBezTo>
                  <a:pt x="39751" y="29896"/>
                  <a:pt x="38481" y="53429"/>
                  <a:pt x="38481" y="106540"/>
                </a:cubicBezTo>
                <a:cubicBezTo>
                  <a:pt x="38481" y="146374"/>
                  <a:pt x="39374" y="169398"/>
                  <a:pt x="50825" y="178421"/>
                </a:cubicBezTo>
                <a:lnTo>
                  <a:pt x="65837" y="182788"/>
                </a:lnTo>
                <a:lnTo>
                  <a:pt x="65837" y="213093"/>
                </a:lnTo>
                <a:cubicBezTo>
                  <a:pt x="40399" y="213093"/>
                  <a:pt x="24803" y="206731"/>
                  <a:pt x="12408" y="187325"/>
                </a:cubicBezTo>
                <a:cubicBezTo>
                  <a:pt x="3175" y="173330"/>
                  <a:pt x="0" y="146621"/>
                  <a:pt x="0" y="106540"/>
                </a:cubicBezTo>
                <a:cubicBezTo>
                  <a:pt x="0" y="66472"/>
                  <a:pt x="3175" y="39751"/>
                  <a:pt x="12408" y="25438"/>
                </a:cubicBezTo>
                <a:cubicBezTo>
                  <a:pt x="24803" y="6363"/>
                  <a:pt x="40399" y="0"/>
                  <a:pt x="6583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3" name="Shape 1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631999" y="1354186"/>
            <a:ext cx="59250" cy="211042"/>
          </a:xfrm>
          <a:custGeom>
            <a:avLst/>
            <a:gdLst/>
            <a:ahLst/>
            <a:cxnLst/>
            <a:rect l="0" t="0" r="0" b="0"/>
            <a:pathLst>
              <a:path w="58039" h="203556">
                <a:moveTo>
                  <a:pt x="0" y="0"/>
                </a:moveTo>
                <a:lnTo>
                  <a:pt x="58039" y="0"/>
                </a:lnTo>
                <a:lnTo>
                  <a:pt x="58039" y="28554"/>
                </a:lnTo>
                <a:lnTo>
                  <a:pt x="48654" y="27673"/>
                </a:lnTo>
                <a:lnTo>
                  <a:pt x="36893" y="27673"/>
                </a:lnTo>
                <a:lnTo>
                  <a:pt x="36893" y="82703"/>
                </a:lnTo>
                <a:lnTo>
                  <a:pt x="49606" y="82703"/>
                </a:lnTo>
                <a:lnTo>
                  <a:pt x="58039" y="81668"/>
                </a:lnTo>
                <a:lnTo>
                  <a:pt x="58039" y="110740"/>
                </a:lnTo>
                <a:lnTo>
                  <a:pt x="48336" y="109728"/>
                </a:lnTo>
                <a:lnTo>
                  <a:pt x="36893" y="109728"/>
                </a:lnTo>
                <a:lnTo>
                  <a:pt x="36893" y="174612"/>
                </a:lnTo>
                <a:lnTo>
                  <a:pt x="52794" y="174612"/>
                </a:lnTo>
                <a:lnTo>
                  <a:pt x="58039" y="172789"/>
                </a:lnTo>
                <a:lnTo>
                  <a:pt x="58039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4" name="Shape 16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473999" y="1354186"/>
            <a:ext cx="98750" cy="211042"/>
          </a:xfrm>
          <a:custGeom>
            <a:avLst/>
            <a:gdLst/>
            <a:ahLst/>
            <a:cxnLst/>
            <a:rect l="0" t="0" r="0" b="0"/>
            <a:pathLst>
              <a:path w="121806" h="213093">
                <a:moveTo>
                  <a:pt x="61697" y="0"/>
                </a:moveTo>
                <a:cubicBezTo>
                  <a:pt x="103048" y="0"/>
                  <a:pt x="120536" y="20358"/>
                  <a:pt x="120853" y="67742"/>
                </a:cubicBezTo>
                <a:lnTo>
                  <a:pt x="83960" y="67742"/>
                </a:lnTo>
                <a:lnTo>
                  <a:pt x="83960" y="62967"/>
                </a:lnTo>
                <a:cubicBezTo>
                  <a:pt x="83960" y="41021"/>
                  <a:pt x="76962" y="30213"/>
                  <a:pt x="62332" y="30213"/>
                </a:cubicBezTo>
                <a:cubicBezTo>
                  <a:pt x="38799" y="30213"/>
                  <a:pt x="38799" y="51524"/>
                  <a:pt x="38799" y="103683"/>
                </a:cubicBezTo>
                <a:cubicBezTo>
                  <a:pt x="38799" y="160299"/>
                  <a:pt x="38799" y="182232"/>
                  <a:pt x="62014" y="182232"/>
                </a:cubicBezTo>
                <a:cubicBezTo>
                  <a:pt x="80467" y="182232"/>
                  <a:pt x="84912" y="169520"/>
                  <a:pt x="84912" y="138354"/>
                </a:cubicBezTo>
                <a:lnTo>
                  <a:pt x="84912" y="135801"/>
                </a:lnTo>
                <a:lnTo>
                  <a:pt x="121806" y="135801"/>
                </a:lnTo>
                <a:lnTo>
                  <a:pt x="121806" y="143434"/>
                </a:lnTo>
                <a:cubicBezTo>
                  <a:pt x="121806" y="190513"/>
                  <a:pt x="102413" y="213093"/>
                  <a:pt x="61697" y="213093"/>
                </a:cubicBezTo>
                <a:cubicBezTo>
                  <a:pt x="42609" y="213093"/>
                  <a:pt x="28943" y="208636"/>
                  <a:pt x="18440" y="197828"/>
                </a:cubicBezTo>
                <a:cubicBezTo>
                  <a:pt x="1270" y="179692"/>
                  <a:pt x="0" y="150749"/>
                  <a:pt x="0" y="104000"/>
                </a:cubicBezTo>
                <a:cubicBezTo>
                  <a:pt x="0" y="65189"/>
                  <a:pt x="2540" y="39433"/>
                  <a:pt x="10173" y="26391"/>
                </a:cubicBezTo>
                <a:cubicBezTo>
                  <a:pt x="21311" y="7315"/>
                  <a:pt x="36893" y="0"/>
                  <a:pt x="616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5" name="Shape 17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375249" y="1354186"/>
            <a:ext cx="59250" cy="211042"/>
          </a:xfrm>
          <a:custGeom>
            <a:avLst/>
            <a:gdLst/>
            <a:ahLst/>
            <a:cxnLst/>
            <a:rect l="0" t="0" r="0" b="0"/>
            <a:pathLst>
              <a:path w="66154" h="213093">
                <a:moveTo>
                  <a:pt x="0" y="0"/>
                </a:moveTo>
                <a:cubicBezTo>
                  <a:pt x="25756" y="0"/>
                  <a:pt x="41351" y="6363"/>
                  <a:pt x="53746" y="25438"/>
                </a:cubicBezTo>
                <a:cubicBezTo>
                  <a:pt x="62967" y="39751"/>
                  <a:pt x="66154" y="66472"/>
                  <a:pt x="66154" y="106540"/>
                </a:cubicBezTo>
                <a:cubicBezTo>
                  <a:pt x="66154" y="146304"/>
                  <a:pt x="62967" y="173012"/>
                  <a:pt x="53746" y="187325"/>
                </a:cubicBezTo>
                <a:cubicBezTo>
                  <a:pt x="41351" y="206731"/>
                  <a:pt x="25756" y="213093"/>
                  <a:pt x="0" y="213093"/>
                </a:cubicBezTo>
                <a:lnTo>
                  <a:pt x="0" y="182788"/>
                </a:lnTo>
                <a:lnTo>
                  <a:pt x="318" y="182880"/>
                </a:lnTo>
                <a:cubicBezTo>
                  <a:pt x="26403" y="182880"/>
                  <a:pt x="27356" y="159652"/>
                  <a:pt x="27356" y="106540"/>
                </a:cubicBezTo>
                <a:cubicBezTo>
                  <a:pt x="27356" y="53429"/>
                  <a:pt x="26403" y="29896"/>
                  <a:pt x="0" y="29896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6" name="Shape 18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987498" y="1354186"/>
            <a:ext cx="59250" cy="211042"/>
          </a:xfrm>
          <a:custGeom>
            <a:avLst/>
            <a:gdLst/>
            <a:ahLst/>
            <a:cxnLst/>
            <a:rect l="0" t="0" r="0" b="0"/>
            <a:pathLst>
              <a:path w="70440" h="203556">
                <a:moveTo>
                  <a:pt x="45783" y="0"/>
                </a:moveTo>
                <a:lnTo>
                  <a:pt x="70440" y="0"/>
                </a:lnTo>
                <a:lnTo>
                  <a:pt x="70440" y="37409"/>
                </a:lnTo>
                <a:lnTo>
                  <a:pt x="70282" y="36576"/>
                </a:lnTo>
                <a:lnTo>
                  <a:pt x="54381" y="121806"/>
                </a:lnTo>
                <a:lnTo>
                  <a:pt x="70440" y="121806"/>
                </a:lnTo>
                <a:lnTo>
                  <a:pt x="70440" y="152349"/>
                </a:lnTo>
                <a:lnTo>
                  <a:pt x="48336" y="152349"/>
                </a:lnTo>
                <a:lnTo>
                  <a:pt x="38481" y="203556"/>
                </a:lnTo>
                <a:lnTo>
                  <a:pt x="0" y="203556"/>
                </a:lnTo>
                <a:lnTo>
                  <a:pt x="457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7" name="Shape 1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868999" y="1354186"/>
            <a:ext cx="138250" cy="211042"/>
          </a:xfrm>
          <a:custGeom>
            <a:avLst/>
            <a:gdLst/>
            <a:ahLst/>
            <a:cxnLst/>
            <a:rect l="0" t="0" r="0" b="0"/>
            <a:pathLst>
              <a:path w="124993" h="203556">
                <a:moveTo>
                  <a:pt x="0" y="0"/>
                </a:moveTo>
                <a:lnTo>
                  <a:pt x="124993" y="0"/>
                </a:lnTo>
                <a:lnTo>
                  <a:pt x="124993" y="33401"/>
                </a:lnTo>
                <a:lnTo>
                  <a:pt x="81420" y="33401"/>
                </a:lnTo>
                <a:lnTo>
                  <a:pt x="81420" y="203556"/>
                </a:lnTo>
                <a:lnTo>
                  <a:pt x="43574" y="203556"/>
                </a:lnTo>
                <a:lnTo>
                  <a:pt x="43574" y="33401"/>
                </a:lnTo>
                <a:lnTo>
                  <a:pt x="0" y="334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8" name="Shape 2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770249" y="1354186"/>
            <a:ext cx="98750" cy="211042"/>
          </a:xfrm>
          <a:custGeom>
            <a:avLst/>
            <a:gdLst/>
            <a:ahLst/>
            <a:cxnLst/>
            <a:rect l="0" t="0" r="0" b="0"/>
            <a:pathLst>
              <a:path w="106223" h="203556">
                <a:moveTo>
                  <a:pt x="0" y="0"/>
                </a:moveTo>
                <a:lnTo>
                  <a:pt x="104635" y="0"/>
                </a:lnTo>
                <a:lnTo>
                  <a:pt x="104635" y="33718"/>
                </a:lnTo>
                <a:lnTo>
                  <a:pt x="37846" y="33718"/>
                </a:lnTo>
                <a:lnTo>
                  <a:pt x="37846" y="80785"/>
                </a:lnTo>
                <a:lnTo>
                  <a:pt x="100178" y="80785"/>
                </a:lnTo>
                <a:lnTo>
                  <a:pt x="100178" y="113233"/>
                </a:lnTo>
                <a:lnTo>
                  <a:pt x="37846" y="113233"/>
                </a:lnTo>
                <a:lnTo>
                  <a:pt x="37846" y="169202"/>
                </a:lnTo>
                <a:lnTo>
                  <a:pt x="106223" y="169202"/>
                </a:lnTo>
                <a:lnTo>
                  <a:pt x="106223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9" name="Shape 21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691249" y="1354186"/>
            <a:ext cx="39500" cy="211042"/>
          </a:xfrm>
          <a:custGeom>
            <a:avLst/>
            <a:gdLst/>
            <a:ahLst/>
            <a:cxnLst/>
            <a:rect l="0" t="0" r="0" b="0"/>
            <a:pathLst>
              <a:path w="59957" h="203556">
                <a:moveTo>
                  <a:pt x="0" y="0"/>
                </a:moveTo>
                <a:lnTo>
                  <a:pt x="3023" y="0"/>
                </a:lnTo>
                <a:cubicBezTo>
                  <a:pt x="38011" y="0"/>
                  <a:pt x="54864" y="15913"/>
                  <a:pt x="54864" y="49619"/>
                </a:cubicBezTo>
                <a:cubicBezTo>
                  <a:pt x="54864" y="76657"/>
                  <a:pt x="44056" y="90018"/>
                  <a:pt x="26238" y="94145"/>
                </a:cubicBezTo>
                <a:cubicBezTo>
                  <a:pt x="45961" y="96698"/>
                  <a:pt x="59957" y="113551"/>
                  <a:pt x="59957" y="140907"/>
                </a:cubicBezTo>
                <a:cubicBezTo>
                  <a:pt x="59957" y="184150"/>
                  <a:pt x="42126" y="203556"/>
                  <a:pt x="3975" y="203556"/>
                </a:cubicBezTo>
                <a:lnTo>
                  <a:pt x="0" y="203556"/>
                </a:lnTo>
                <a:lnTo>
                  <a:pt x="0" y="172789"/>
                </a:lnTo>
                <a:lnTo>
                  <a:pt x="15227" y="167497"/>
                </a:lnTo>
                <a:cubicBezTo>
                  <a:pt x="19399" y="162449"/>
                  <a:pt x="21145" y="154419"/>
                  <a:pt x="21145" y="142494"/>
                </a:cubicBezTo>
                <a:cubicBezTo>
                  <a:pt x="21145" y="123168"/>
                  <a:pt x="16495" y="114400"/>
                  <a:pt x="4644" y="111224"/>
                </a:cubicBezTo>
                <a:lnTo>
                  <a:pt x="0" y="110740"/>
                </a:lnTo>
                <a:lnTo>
                  <a:pt x="0" y="81668"/>
                </a:lnTo>
                <a:lnTo>
                  <a:pt x="3681" y="81217"/>
                </a:lnTo>
                <a:cubicBezTo>
                  <a:pt x="13479" y="78130"/>
                  <a:pt x="16701" y="69901"/>
                  <a:pt x="16701" y="53442"/>
                </a:cubicBezTo>
                <a:cubicBezTo>
                  <a:pt x="16701" y="38173"/>
                  <a:pt x="13121" y="31313"/>
                  <a:pt x="3011" y="28837"/>
                </a:cubicBezTo>
                <a:lnTo>
                  <a:pt x="0" y="2855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20" name="Shape 2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1046748" y="1354186"/>
            <a:ext cx="79000" cy="211042"/>
          </a:xfrm>
          <a:custGeom>
            <a:avLst/>
            <a:gdLst/>
            <a:ahLst/>
            <a:cxnLst/>
            <a:rect l="0" t="0" r="0" b="0"/>
            <a:pathLst>
              <a:path w="72358" h="203556">
                <a:moveTo>
                  <a:pt x="0" y="0"/>
                </a:moveTo>
                <a:lnTo>
                  <a:pt x="26245" y="0"/>
                </a:lnTo>
                <a:lnTo>
                  <a:pt x="72358" y="203556"/>
                </a:lnTo>
                <a:lnTo>
                  <a:pt x="31642" y="203556"/>
                </a:lnTo>
                <a:lnTo>
                  <a:pt x="21470" y="152349"/>
                </a:lnTo>
                <a:lnTo>
                  <a:pt x="0" y="152349"/>
                </a:lnTo>
                <a:lnTo>
                  <a:pt x="0" y="121806"/>
                </a:lnTo>
                <a:lnTo>
                  <a:pt x="16059" y="121806"/>
                </a:lnTo>
                <a:lnTo>
                  <a:pt x="0" y="3740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</xdr:grpSp>
    <xdr:clientData/>
  </xdr:twoCellAnchor>
  <xdr:twoCellAnchor>
    <xdr:from>
      <xdr:col>0</xdr:col>
      <xdr:colOff>85725</xdr:colOff>
      <xdr:row>1</xdr:row>
      <xdr:rowOff>0</xdr:rowOff>
    </xdr:from>
    <xdr:to>
      <xdr:col>1</xdr:col>
      <xdr:colOff>333375</xdr:colOff>
      <xdr:row>5</xdr:row>
      <xdr:rowOff>133350</xdr:rowOff>
    </xdr:to>
    <xdr:grpSp>
      <xdr:nvGrpSpPr>
        <xdr:cNvPr id="3886" name="Group 15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GrpSpPr>
          <a:grpSpLocks/>
        </xdr:cNvGrpSpPr>
      </xdr:nvGrpSpPr>
      <xdr:grpSpPr bwMode="auto">
        <a:xfrm>
          <a:off x="85725" y="190500"/>
          <a:ext cx="523875" cy="1028700"/>
          <a:chOff x="0" y="0"/>
          <a:chExt cx="1121991" cy="1865941"/>
        </a:xfrm>
      </xdr:grpSpPr>
      <xdr:sp macro="" textlink="">
        <xdr:nvSpPr>
          <xdr:cNvPr id="96" name="Shape 6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/>
        </xdr:nvSpPr>
        <xdr:spPr>
          <a:xfrm>
            <a:off x="999592" y="190050"/>
            <a:ext cx="40800" cy="1002079"/>
          </a:xfrm>
          <a:custGeom>
            <a:avLst/>
            <a:gdLst/>
            <a:ahLst/>
            <a:cxnLst/>
            <a:rect l="0" t="0" r="0" b="0"/>
            <a:pathLst>
              <a:path w="49467" h="1005357">
                <a:moveTo>
                  <a:pt x="0" y="0"/>
                </a:moveTo>
                <a:cubicBezTo>
                  <a:pt x="17386" y="16053"/>
                  <a:pt x="34697" y="31331"/>
                  <a:pt x="49467" y="52222"/>
                </a:cubicBezTo>
                <a:lnTo>
                  <a:pt x="49467" y="1005357"/>
                </a:lnTo>
                <a:lnTo>
                  <a:pt x="0" y="100535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97" name="Shape 7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/>
        </xdr:nvSpPr>
        <xdr:spPr>
          <a:xfrm>
            <a:off x="1081191" y="293713"/>
            <a:ext cx="40800" cy="898416"/>
          </a:xfrm>
          <a:custGeom>
            <a:avLst/>
            <a:gdLst/>
            <a:ahLst/>
            <a:cxnLst/>
            <a:rect l="0" t="0" r="0" b="0"/>
            <a:pathLst>
              <a:path w="49479" h="908291">
                <a:moveTo>
                  <a:pt x="0" y="0"/>
                </a:moveTo>
                <a:cubicBezTo>
                  <a:pt x="17412" y="16104"/>
                  <a:pt x="43853" y="89116"/>
                  <a:pt x="49479" y="150686"/>
                </a:cubicBezTo>
                <a:lnTo>
                  <a:pt x="49479" y="908291"/>
                </a:lnTo>
                <a:lnTo>
                  <a:pt x="0" y="90829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98" name="Shape 8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/>
        </xdr:nvSpPr>
        <xdr:spPr>
          <a:xfrm>
            <a:off x="0" y="0"/>
            <a:ext cx="938392" cy="1192129"/>
          </a:xfrm>
          <a:custGeom>
            <a:avLst/>
            <a:gdLst/>
            <a:ahLst/>
            <a:cxnLst/>
            <a:rect l="0" t="0" r="0" b="0"/>
            <a:pathLst>
              <a:path w="944461" h="1198131">
                <a:moveTo>
                  <a:pt x="1435" y="152"/>
                </a:moveTo>
                <a:cubicBezTo>
                  <a:pt x="173634" y="9360"/>
                  <a:pt x="285610" y="72784"/>
                  <a:pt x="385153" y="214211"/>
                </a:cubicBezTo>
                <a:cubicBezTo>
                  <a:pt x="453987" y="137376"/>
                  <a:pt x="581508" y="75603"/>
                  <a:pt x="690905" y="80010"/>
                </a:cubicBezTo>
                <a:cubicBezTo>
                  <a:pt x="761022" y="82829"/>
                  <a:pt x="829958" y="89040"/>
                  <a:pt x="944080" y="174269"/>
                </a:cubicBezTo>
                <a:lnTo>
                  <a:pt x="944461" y="1197877"/>
                </a:lnTo>
                <a:lnTo>
                  <a:pt x="937895" y="1198131"/>
                </a:lnTo>
                <a:cubicBezTo>
                  <a:pt x="938035" y="1197153"/>
                  <a:pt x="938035" y="1194575"/>
                  <a:pt x="938035" y="1193267"/>
                </a:cubicBezTo>
                <a:cubicBezTo>
                  <a:pt x="938035" y="1011949"/>
                  <a:pt x="790092" y="863981"/>
                  <a:pt x="608724" y="863981"/>
                </a:cubicBezTo>
                <a:cubicBezTo>
                  <a:pt x="427330" y="863981"/>
                  <a:pt x="279400" y="1011949"/>
                  <a:pt x="279400" y="1193267"/>
                </a:cubicBezTo>
                <a:cubicBezTo>
                  <a:pt x="279400" y="1194575"/>
                  <a:pt x="279400" y="1197153"/>
                  <a:pt x="278854" y="1197394"/>
                </a:cubicBezTo>
                <a:lnTo>
                  <a:pt x="190" y="1196340"/>
                </a:lnTo>
                <a:lnTo>
                  <a:pt x="1092" y="174206"/>
                </a:lnTo>
                <a:cubicBezTo>
                  <a:pt x="149555" y="170167"/>
                  <a:pt x="259613" y="293294"/>
                  <a:pt x="283794" y="409829"/>
                </a:cubicBezTo>
                <a:cubicBezTo>
                  <a:pt x="289192" y="393636"/>
                  <a:pt x="296100" y="361658"/>
                  <a:pt x="301511" y="348158"/>
                </a:cubicBezTo>
                <a:cubicBezTo>
                  <a:pt x="249898" y="228562"/>
                  <a:pt x="143866" y="142087"/>
                  <a:pt x="190" y="140322"/>
                </a:cubicBezTo>
                <a:lnTo>
                  <a:pt x="190" y="84684"/>
                </a:lnTo>
                <a:cubicBezTo>
                  <a:pt x="876" y="84722"/>
                  <a:pt x="0" y="84976"/>
                  <a:pt x="673" y="84988"/>
                </a:cubicBezTo>
                <a:cubicBezTo>
                  <a:pt x="156286" y="93548"/>
                  <a:pt x="258166" y="167386"/>
                  <a:pt x="330467" y="292265"/>
                </a:cubicBezTo>
                <a:cubicBezTo>
                  <a:pt x="332588" y="282423"/>
                  <a:pt x="339979" y="273482"/>
                  <a:pt x="348590" y="259029"/>
                </a:cubicBezTo>
                <a:cubicBezTo>
                  <a:pt x="272885" y="136258"/>
                  <a:pt x="154737" y="56490"/>
                  <a:pt x="254" y="52044"/>
                </a:cubicBezTo>
                <a:lnTo>
                  <a:pt x="267" y="406"/>
                </a:lnTo>
                <a:cubicBezTo>
                  <a:pt x="267" y="0"/>
                  <a:pt x="1079" y="127"/>
                  <a:pt x="1435" y="15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99" name="Shape 9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/>
        </xdr:nvSpPr>
        <xdr:spPr>
          <a:xfrm>
            <a:off x="163199" y="1364901"/>
            <a:ext cx="81599" cy="190050"/>
          </a:xfrm>
          <a:custGeom>
            <a:avLst/>
            <a:gdLst/>
            <a:ahLst/>
            <a:cxnLst/>
            <a:rect l="0" t="0" r="0" b="0"/>
            <a:pathLst>
              <a:path w="61227" h="203556">
                <a:moveTo>
                  <a:pt x="0" y="0"/>
                </a:moveTo>
                <a:lnTo>
                  <a:pt x="61227" y="0"/>
                </a:lnTo>
                <a:lnTo>
                  <a:pt x="61227" y="29221"/>
                </a:lnTo>
                <a:lnTo>
                  <a:pt x="53111" y="28308"/>
                </a:lnTo>
                <a:lnTo>
                  <a:pt x="37846" y="28308"/>
                </a:lnTo>
                <a:lnTo>
                  <a:pt x="37846" y="93205"/>
                </a:lnTo>
                <a:lnTo>
                  <a:pt x="52794" y="93205"/>
                </a:lnTo>
                <a:lnTo>
                  <a:pt x="61227" y="92140"/>
                </a:lnTo>
                <a:lnTo>
                  <a:pt x="61227" y="121183"/>
                </a:lnTo>
                <a:lnTo>
                  <a:pt x="37846" y="121183"/>
                </a:lnTo>
                <a:lnTo>
                  <a:pt x="37846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0" name="Shape 10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0" y="1364901"/>
            <a:ext cx="122399" cy="190050"/>
          </a:xfrm>
          <a:custGeom>
            <a:avLst/>
            <a:gdLst/>
            <a:ahLst/>
            <a:cxnLst/>
            <a:rect l="0" t="0" r="0" b="0"/>
            <a:pathLst>
              <a:path w="124676" h="203556">
                <a:moveTo>
                  <a:pt x="0" y="0"/>
                </a:moveTo>
                <a:lnTo>
                  <a:pt x="124676" y="0"/>
                </a:lnTo>
                <a:lnTo>
                  <a:pt x="124676" y="203556"/>
                </a:lnTo>
                <a:lnTo>
                  <a:pt x="87147" y="203556"/>
                </a:lnTo>
                <a:lnTo>
                  <a:pt x="87147" y="31496"/>
                </a:lnTo>
                <a:lnTo>
                  <a:pt x="37846" y="31496"/>
                </a:lnTo>
                <a:lnTo>
                  <a:pt x="37846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1" name="Shape 11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244798" y="1364901"/>
            <a:ext cx="40800" cy="120941"/>
          </a:xfrm>
          <a:custGeom>
            <a:avLst/>
            <a:gdLst/>
            <a:ahLst/>
            <a:cxnLst/>
            <a:rect l="0" t="0" r="0" b="0"/>
            <a:pathLst>
              <a:path w="61227" h="121183">
                <a:moveTo>
                  <a:pt x="0" y="0"/>
                </a:moveTo>
                <a:lnTo>
                  <a:pt x="4610" y="0"/>
                </a:lnTo>
                <a:cubicBezTo>
                  <a:pt x="44361" y="0"/>
                  <a:pt x="61227" y="18771"/>
                  <a:pt x="61227" y="60439"/>
                </a:cubicBezTo>
                <a:cubicBezTo>
                  <a:pt x="61227" y="100825"/>
                  <a:pt x="42456" y="121183"/>
                  <a:pt x="4293" y="121183"/>
                </a:cubicBezTo>
                <a:lnTo>
                  <a:pt x="0" y="121183"/>
                </a:lnTo>
                <a:lnTo>
                  <a:pt x="0" y="92140"/>
                </a:lnTo>
                <a:lnTo>
                  <a:pt x="6198" y="91357"/>
                </a:lnTo>
                <a:cubicBezTo>
                  <a:pt x="18366" y="87601"/>
                  <a:pt x="23381" y="77940"/>
                  <a:pt x="23381" y="60757"/>
                </a:cubicBezTo>
                <a:cubicBezTo>
                  <a:pt x="23381" y="42383"/>
                  <a:pt x="18366" y="33318"/>
                  <a:pt x="6332" y="29933"/>
                </a:cubicBezTo>
                <a:lnTo>
                  <a:pt x="0" y="292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2" name="Shape 12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305998" y="1347624"/>
            <a:ext cx="40800" cy="224604"/>
          </a:xfrm>
          <a:custGeom>
            <a:avLst/>
            <a:gdLst/>
            <a:ahLst/>
            <a:cxnLst/>
            <a:rect l="0" t="0" r="0" b="0"/>
            <a:pathLst>
              <a:path w="65837" h="213093">
                <a:moveTo>
                  <a:pt x="65837" y="0"/>
                </a:moveTo>
                <a:lnTo>
                  <a:pt x="65837" y="29896"/>
                </a:lnTo>
                <a:cubicBezTo>
                  <a:pt x="39751" y="29896"/>
                  <a:pt x="38481" y="53429"/>
                  <a:pt x="38481" y="106540"/>
                </a:cubicBezTo>
                <a:cubicBezTo>
                  <a:pt x="38481" y="146374"/>
                  <a:pt x="39381" y="169398"/>
                  <a:pt x="50831" y="178421"/>
                </a:cubicBezTo>
                <a:lnTo>
                  <a:pt x="65837" y="182788"/>
                </a:lnTo>
                <a:lnTo>
                  <a:pt x="65837" y="213093"/>
                </a:lnTo>
                <a:cubicBezTo>
                  <a:pt x="40399" y="213093"/>
                  <a:pt x="24803" y="206731"/>
                  <a:pt x="12408" y="187325"/>
                </a:cubicBezTo>
                <a:cubicBezTo>
                  <a:pt x="3188" y="173330"/>
                  <a:pt x="0" y="146634"/>
                  <a:pt x="0" y="106540"/>
                </a:cubicBezTo>
                <a:cubicBezTo>
                  <a:pt x="0" y="66472"/>
                  <a:pt x="3188" y="39764"/>
                  <a:pt x="12408" y="25451"/>
                </a:cubicBezTo>
                <a:cubicBezTo>
                  <a:pt x="24803" y="6363"/>
                  <a:pt x="40399" y="0"/>
                  <a:pt x="6583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3" name="Shape 13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611995" y="1364901"/>
            <a:ext cx="40800" cy="190050"/>
          </a:xfrm>
          <a:custGeom>
            <a:avLst/>
            <a:gdLst/>
            <a:ahLst/>
            <a:cxnLst/>
            <a:rect l="0" t="0" r="0" b="0"/>
            <a:pathLst>
              <a:path w="58045" h="203556">
                <a:moveTo>
                  <a:pt x="0" y="0"/>
                </a:moveTo>
                <a:lnTo>
                  <a:pt x="58045" y="0"/>
                </a:lnTo>
                <a:lnTo>
                  <a:pt x="58045" y="28555"/>
                </a:lnTo>
                <a:lnTo>
                  <a:pt x="48654" y="27673"/>
                </a:lnTo>
                <a:lnTo>
                  <a:pt x="36893" y="27673"/>
                </a:lnTo>
                <a:lnTo>
                  <a:pt x="36893" y="82703"/>
                </a:lnTo>
                <a:lnTo>
                  <a:pt x="49619" y="82703"/>
                </a:lnTo>
                <a:lnTo>
                  <a:pt x="58045" y="81668"/>
                </a:lnTo>
                <a:lnTo>
                  <a:pt x="58045" y="110740"/>
                </a:lnTo>
                <a:lnTo>
                  <a:pt x="48336" y="109728"/>
                </a:lnTo>
                <a:lnTo>
                  <a:pt x="36893" y="109728"/>
                </a:lnTo>
                <a:lnTo>
                  <a:pt x="36893" y="174612"/>
                </a:lnTo>
                <a:lnTo>
                  <a:pt x="52794" y="174612"/>
                </a:lnTo>
                <a:lnTo>
                  <a:pt x="58045" y="172788"/>
                </a:lnTo>
                <a:lnTo>
                  <a:pt x="58045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4" name="Shape 14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469196" y="1347624"/>
            <a:ext cx="101999" cy="224604"/>
          </a:xfrm>
          <a:custGeom>
            <a:avLst/>
            <a:gdLst/>
            <a:ahLst/>
            <a:cxnLst/>
            <a:rect l="0" t="0" r="0" b="0"/>
            <a:pathLst>
              <a:path w="121806" h="213093">
                <a:moveTo>
                  <a:pt x="61697" y="0"/>
                </a:moveTo>
                <a:cubicBezTo>
                  <a:pt x="103048" y="0"/>
                  <a:pt x="120536" y="20358"/>
                  <a:pt x="120853" y="67742"/>
                </a:cubicBezTo>
                <a:lnTo>
                  <a:pt x="83960" y="67742"/>
                </a:lnTo>
                <a:lnTo>
                  <a:pt x="83960" y="62967"/>
                </a:lnTo>
                <a:cubicBezTo>
                  <a:pt x="83960" y="41021"/>
                  <a:pt x="76962" y="30226"/>
                  <a:pt x="62332" y="30226"/>
                </a:cubicBezTo>
                <a:cubicBezTo>
                  <a:pt x="38799" y="30226"/>
                  <a:pt x="38799" y="51524"/>
                  <a:pt x="38799" y="103683"/>
                </a:cubicBezTo>
                <a:cubicBezTo>
                  <a:pt x="38799" y="160299"/>
                  <a:pt x="38799" y="182232"/>
                  <a:pt x="62014" y="182232"/>
                </a:cubicBezTo>
                <a:cubicBezTo>
                  <a:pt x="80467" y="182232"/>
                  <a:pt x="84912" y="169520"/>
                  <a:pt x="84912" y="138354"/>
                </a:cubicBezTo>
                <a:lnTo>
                  <a:pt x="84912" y="135801"/>
                </a:lnTo>
                <a:lnTo>
                  <a:pt x="121806" y="135801"/>
                </a:lnTo>
                <a:lnTo>
                  <a:pt x="121806" y="143446"/>
                </a:lnTo>
                <a:cubicBezTo>
                  <a:pt x="121806" y="190513"/>
                  <a:pt x="102413" y="213093"/>
                  <a:pt x="61697" y="213093"/>
                </a:cubicBezTo>
                <a:cubicBezTo>
                  <a:pt x="42621" y="213093"/>
                  <a:pt x="28943" y="208636"/>
                  <a:pt x="18440" y="197828"/>
                </a:cubicBezTo>
                <a:cubicBezTo>
                  <a:pt x="1270" y="179692"/>
                  <a:pt x="0" y="150749"/>
                  <a:pt x="0" y="104000"/>
                </a:cubicBezTo>
                <a:cubicBezTo>
                  <a:pt x="0" y="65202"/>
                  <a:pt x="2540" y="39433"/>
                  <a:pt x="10173" y="26391"/>
                </a:cubicBezTo>
                <a:cubicBezTo>
                  <a:pt x="21311" y="7315"/>
                  <a:pt x="36894" y="0"/>
                  <a:pt x="616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5" name="Shape 15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/>
        </xdr:nvSpPr>
        <xdr:spPr>
          <a:xfrm>
            <a:off x="346797" y="1347624"/>
            <a:ext cx="81599" cy="224604"/>
          </a:xfrm>
          <a:custGeom>
            <a:avLst/>
            <a:gdLst/>
            <a:ahLst/>
            <a:cxnLst/>
            <a:rect l="0" t="0" r="0" b="0"/>
            <a:pathLst>
              <a:path w="66154" h="213093">
                <a:moveTo>
                  <a:pt x="0" y="0"/>
                </a:moveTo>
                <a:cubicBezTo>
                  <a:pt x="25756" y="0"/>
                  <a:pt x="41351" y="6363"/>
                  <a:pt x="53746" y="25451"/>
                </a:cubicBezTo>
                <a:cubicBezTo>
                  <a:pt x="62979" y="39764"/>
                  <a:pt x="66154" y="66472"/>
                  <a:pt x="66154" y="106540"/>
                </a:cubicBezTo>
                <a:cubicBezTo>
                  <a:pt x="66154" y="146304"/>
                  <a:pt x="62979" y="173012"/>
                  <a:pt x="53746" y="187325"/>
                </a:cubicBezTo>
                <a:cubicBezTo>
                  <a:pt x="41351" y="206731"/>
                  <a:pt x="25756" y="213093"/>
                  <a:pt x="0" y="213093"/>
                </a:cubicBezTo>
                <a:lnTo>
                  <a:pt x="0" y="182788"/>
                </a:lnTo>
                <a:lnTo>
                  <a:pt x="317" y="182880"/>
                </a:lnTo>
                <a:cubicBezTo>
                  <a:pt x="26403" y="182880"/>
                  <a:pt x="27356" y="159652"/>
                  <a:pt x="27356" y="106540"/>
                </a:cubicBezTo>
                <a:cubicBezTo>
                  <a:pt x="27356" y="53429"/>
                  <a:pt x="26403" y="29896"/>
                  <a:pt x="0" y="29896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6" name="Shape 16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/>
        </xdr:nvSpPr>
        <xdr:spPr>
          <a:xfrm>
            <a:off x="979192" y="1364901"/>
            <a:ext cx="81599" cy="190050"/>
          </a:xfrm>
          <a:custGeom>
            <a:avLst/>
            <a:gdLst/>
            <a:ahLst/>
            <a:cxnLst/>
            <a:rect l="0" t="0" r="0" b="0"/>
            <a:pathLst>
              <a:path w="70440" h="203556">
                <a:moveTo>
                  <a:pt x="45796" y="0"/>
                </a:moveTo>
                <a:lnTo>
                  <a:pt x="70440" y="0"/>
                </a:lnTo>
                <a:lnTo>
                  <a:pt x="70440" y="37422"/>
                </a:lnTo>
                <a:lnTo>
                  <a:pt x="70282" y="36589"/>
                </a:lnTo>
                <a:lnTo>
                  <a:pt x="54381" y="121818"/>
                </a:lnTo>
                <a:lnTo>
                  <a:pt x="70440" y="121818"/>
                </a:lnTo>
                <a:lnTo>
                  <a:pt x="70440" y="152349"/>
                </a:lnTo>
                <a:lnTo>
                  <a:pt x="48336" y="152349"/>
                </a:lnTo>
                <a:lnTo>
                  <a:pt x="38481" y="203556"/>
                </a:lnTo>
                <a:lnTo>
                  <a:pt x="0" y="203556"/>
                </a:lnTo>
                <a:lnTo>
                  <a:pt x="457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7" name="Shape 17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/>
        </xdr:nvSpPr>
        <xdr:spPr>
          <a:xfrm>
            <a:off x="856793" y="1364901"/>
            <a:ext cx="142799" cy="190050"/>
          </a:xfrm>
          <a:custGeom>
            <a:avLst/>
            <a:gdLst/>
            <a:ahLst/>
            <a:cxnLst/>
            <a:rect l="0" t="0" r="0" b="0"/>
            <a:pathLst>
              <a:path w="124993" h="203556">
                <a:moveTo>
                  <a:pt x="0" y="0"/>
                </a:moveTo>
                <a:lnTo>
                  <a:pt x="124993" y="0"/>
                </a:lnTo>
                <a:lnTo>
                  <a:pt x="124993" y="33414"/>
                </a:lnTo>
                <a:lnTo>
                  <a:pt x="81420" y="33414"/>
                </a:lnTo>
                <a:lnTo>
                  <a:pt x="81420" y="203556"/>
                </a:lnTo>
                <a:lnTo>
                  <a:pt x="43574" y="203556"/>
                </a:lnTo>
                <a:lnTo>
                  <a:pt x="43574" y="33414"/>
                </a:lnTo>
                <a:lnTo>
                  <a:pt x="0" y="3341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8" name="Shape 18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/>
        </xdr:nvSpPr>
        <xdr:spPr>
          <a:xfrm>
            <a:off x="754794" y="1364901"/>
            <a:ext cx="101999" cy="190050"/>
          </a:xfrm>
          <a:custGeom>
            <a:avLst/>
            <a:gdLst/>
            <a:ahLst/>
            <a:cxnLst/>
            <a:rect l="0" t="0" r="0" b="0"/>
            <a:pathLst>
              <a:path w="106223" h="203556">
                <a:moveTo>
                  <a:pt x="0" y="0"/>
                </a:moveTo>
                <a:lnTo>
                  <a:pt x="104635" y="0"/>
                </a:lnTo>
                <a:lnTo>
                  <a:pt x="104635" y="33718"/>
                </a:lnTo>
                <a:lnTo>
                  <a:pt x="37833" y="33718"/>
                </a:lnTo>
                <a:lnTo>
                  <a:pt x="37833" y="80785"/>
                </a:lnTo>
                <a:lnTo>
                  <a:pt x="100178" y="80785"/>
                </a:lnTo>
                <a:lnTo>
                  <a:pt x="100178" y="113233"/>
                </a:lnTo>
                <a:lnTo>
                  <a:pt x="37833" y="113233"/>
                </a:lnTo>
                <a:lnTo>
                  <a:pt x="37833" y="169202"/>
                </a:lnTo>
                <a:lnTo>
                  <a:pt x="106223" y="169202"/>
                </a:lnTo>
                <a:lnTo>
                  <a:pt x="106223" y="203556"/>
                </a:lnTo>
                <a:lnTo>
                  <a:pt x="0" y="2035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09" name="Shape 19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/>
        </xdr:nvSpPr>
        <xdr:spPr>
          <a:xfrm>
            <a:off x="652795" y="1364901"/>
            <a:ext cx="81599" cy="190050"/>
          </a:xfrm>
          <a:custGeom>
            <a:avLst/>
            <a:gdLst/>
            <a:ahLst/>
            <a:cxnLst/>
            <a:rect l="0" t="0" r="0" b="0"/>
            <a:pathLst>
              <a:path w="59950" h="203556">
                <a:moveTo>
                  <a:pt x="0" y="0"/>
                </a:moveTo>
                <a:lnTo>
                  <a:pt x="3016" y="0"/>
                </a:lnTo>
                <a:cubicBezTo>
                  <a:pt x="38005" y="0"/>
                  <a:pt x="54858" y="15926"/>
                  <a:pt x="54858" y="49619"/>
                </a:cubicBezTo>
                <a:cubicBezTo>
                  <a:pt x="54858" y="76657"/>
                  <a:pt x="44050" y="90030"/>
                  <a:pt x="26232" y="94145"/>
                </a:cubicBezTo>
                <a:cubicBezTo>
                  <a:pt x="45955" y="96698"/>
                  <a:pt x="59950" y="113551"/>
                  <a:pt x="59950" y="140907"/>
                </a:cubicBezTo>
                <a:cubicBezTo>
                  <a:pt x="59950" y="184150"/>
                  <a:pt x="42132" y="203556"/>
                  <a:pt x="3969" y="203556"/>
                </a:cubicBezTo>
                <a:lnTo>
                  <a:pt x="0" y="203556"/>
                </a:lnTo>
                <a:lnTo>
                  <a:pt x="0" y="172788"/>
                </a:lnTo>
                <a:lnTo>
                  <a:pt x="15227" y="167497"/>
                </a:lnTo>
                <a:cubicBezTo>
                  <a:pt x="19402" y="162449"/>
                  <a:pt x="21152" y="154419"/>
                  <a:pt x="21152" y="142494"/>
                </a:cubicBezTo>
                <a:cubicBezTo>
                  <a:pt x="21152" y="123168"/>
                  <a:pt x="16494" y="114400"/>
                  <a:pt x="4639" y="111224"/>
                </a:cubicBezTo>
                <a:lnTo>
                  <a:pt x="0" y="110740"/>
                </a:lnTo>
                <a:lnTo>
                  <a:pt x="0" y="81668"/>
                </a:lnTo>
                <a:lnTo>
                  <a:pt x="3680" y="81217"/>
                </a:lnTo>
                <a:cubicBezTo>
                  <a:pt x="13472" y="78130"/>
                  <a:pt x="16694" y="69901"/>
                  <a:pt x="16694" y="53442"/>
                </a:cubicBezTo>
                <a:cubicBezTo>
                  <a:pt x="16694" y="38173"/>
                  <a:pt x="13115" y="31313"/>
                  <a:pt x="3005" y="28837"/>
                </a:cubicBezTo>
                <a:lnTo>
                  <a:pt x="0" y="2855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0" name="Shape 20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/>
        </xdr:nvSpPr>
        <xdr:spPr>
          <a:xfrm>
            <a:off x="1060791" y="1364901"/>
            <a:ext cx="61200" cy="190050"/>
          </a:xfrm>
          <a:custGeom>
            <a:avLst/>
            <a:gdLst/>
            <a:ahLst/>
            <a:cxnLst/>
            <a:rect l="0" t="0" r="0" b="0"/>
            <a:pathLst>
              <a:path w="72358" h="203556">
                <a:moveTo>
                  <a:pt x="0" y="0"/>
                </a:moveTo>
                <a:lnTo>
                  <a:pt x="26245" y="0"/>
                </a:lnTo>
                <a:lnTo>
                  <a:pt x="72358" y="203556"/>
                </a:lnTo>
                <a:lnTo>
                  <a:pt x="31655" y="203556"/>
                </a:lnTo>
                <a:lnTo>
                  <a:pt x="21470" y="152349"/>
                </a:lnTo>
                <a:lnTo>
                  <a:pt x="0" y="152349"/>
                </a:lnTo>
                <a:lnTo>
                  <a:pt x="0" y="121818"/>
                </a:lnTo>
                <a:lnTo>
                  <a:pt x="16059" y="121818"/>
                </a:lnTo>
                <a:lnTo>
                  <a:pt x="0" y="3742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1" name="Shape 21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/>
        </xdr:nvSpPr>
        <xdr:spPr>
          <a:xfrm>
            <a:off x="0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39383" h="127521">
                <a:moveTo>
                  <a:pt x="39383" y="0"/>
                </a:moveTo>
                <a:lnTo>
                  <a:pt x="39383" y="17882"/>
                </a:lnTo>
                <a:cubicBezTo>
                  <a:pt x="23762" y="17882"/>
                  <a:pt x="23000" y="31966"/>
                  <a:pt x="23000" y="63754"/>
                </a:cubicBezTo>
                <a:cubicBezTo>
                  <a:pt x="23000" y="87605"/>
                  <a:pt x="23535" y="101390"/>
                  <a:pt x="30393" y="106792"/>
                </a:cubicBezTo>
                <a:lnTo>
                  <a:pt x="39383" y="109406"/>
                </a:lnTo>
                <a:lnTo>
                  <a:pt x="39383" y="127521"/>
                </a:lnTo>
                <a:cubicBezTo>
                  <a:pt x="24143" y="127521"/>
                  <a:pt x="14834" y="123711"/>
                  <a:pt x="7417" y="112116"/>
                </a:cubicBezTo>
                <a:cubicBezTo>
                  <a:pt x="1905" y="103734"/>
                  <a:pt x="0" y="87757"/>
                  <a:pt x="0" y="63754"/>
                </a:cubicBezTo>
                <a:cubicBezTo>
                  <a:pt x="0" y="39764"/>
                  <a:pt x="1905" y="23787"/>
                  <a:pt x="7417" y="15227"/>
                </a:cubicBezTo>
                <a:cubicBezTo>
                  <a:pt x="14834" y="3810"/>
                  <a:pt x="24143" y="0"/>
                  <a:pt x="3938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2" name="Shape 22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183599" y="1745000"/>
            <a:ext cx="81599" cy="120941"/>
          </a:xfrm>
          <a:custGeom>
            <a:avLst/>
            <a:gdLst/>
            <a:ahLst/>
            <a:cxnLst/>
            <a:rect l="0" t="0" r="0" b="0"/>
            <a:pathLst>
              <a:path w="76302" h="121806">
                <a:moveTo>
                  <a:pt x="0" y="0"/>
                </a:moveTo>
                <a:lnTo>
                  <a:pt x="22631" y="0"/>
                </a:lnTo>
                <a:lnTo>
                  <a:pt x="22631" y="47790"/>
                </a:lnTo>
                <a:lnTo>
                  <a:pt x="53683" y="47790"/>
                </a:lnTo>
                <a:lnTo>
                  <a:pt x="53683" y="0"/>
                </a:lnTo>
                <a:lnTo>
                  <a:pt x="76302" y="0"/>
                </a:lnTo>
                <a:lnTo>
                  <a:pt x="76302" y="121806"/>
                </a:lnTo>
                <a:lnTo>
                  <a:pt x="53683" y="121806"/>
                </a:lnTo>
                <a:lnTo>
                  <a:pt x="53683" y="66599"/>
                </a:lnTo>
                <a:lnTo>
                  <a:pt x="22631" y="66599"/>
                </a:lnTo>
                <a:lnTo>
                  <a:pt x="22631" y="121806"/>
                </a:lnTo>
                <a:lnTo>
                  <a:pt x="0" y="1218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3" name="Shape 23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/>
        </xdr:nvSpPr>
        <xdr:spPr>
          <a:xfrm>
            <a:off x="285598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39389" h="127518">
                <a:moveTo>
                  <a:pt x="39389" y="0"/>
                </a:moveTo>
                <a:lnTo>
                  <a:pt x="39389" y="17882"/>
                </a:lnTo>
                <a:lnTo>
                  <a:pt x="30245" y="20578"/>
                </a:lnTo>
                <a:cubicBezTo>
                  <a:pt x="23441" y="26029"/>
                  <a:pt x="23012" y="39912"/>
                  <a:pt x="23012" y="63753"/>
                </a:cubicBezTo>
                <a:cubicBezTo>
                  <a:pt x="23012" y="87603"/>
                  <a:pt x="23548" y="101389"/>
                  <a:pt x="30406" y="106790"/>
                </a:cubicBezTo>
                <a:lnTo>
                  <a:pt x="39389" y="109403"/>
                </a:lnTo>
                <a:lnTo>
                  <a:pt x="39389" y="127518"/>
                </a:lnTo>
                <a:lnTo>
                  <a:pt x="20472" y="124165"/>
                </a:lnTo>
                <a:cubicBezTo>
                  <a:pt x="15310" y="121763"/>
                  <a:pt x="11125" y="117912"/>
                  <a:pt x="7417" y="112114"/>
                </a:cubicBezTo>
                <a:cubicBezTo>
                  <a:pt x="1905" y="103732"/>
                  <a:pt x="0" y="87756"/>
                  <a:pt x="0" y="63753"/>
                </a:cubicBezTo>
                <a:cubicBezTo>
                  <a:pt x="0" y="39762"/>
                  <a:pt x="1905" y="23786"/>
                  <a:pt x="7417" y="15226"/>
                </a:cubicBezTo>
                <a:cubicBezTo>
                  <a:pt x="11125" y="9517"/>
                  <a:pt x="15310" y="5711"/>
                  <a:pt x="20472" y="3331"/>
                </a:cubicBezTo>
                <a:lnTo>
                  <a:pt x="3938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4" name="Shape 24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/>
        </xdr:nvSpPr>
        <xdr:spPr>
          <a:xfrm>
            <a:off x="101999" y="1745000"/>
            <a:ext cx="81599" cy="120941"/>
          </a:xfrm>
          <a:custGeom>
            <a:avLst/>
            <a:gdLst/>
            <a:ahLst/>
            <a:cxnLst/>
            <a:rect l="0" t="0" r="0" b="0"/>
            <a:pathLst>
              <a:path w="72873" h="127521">
                <a:moveTo>
                  <a:pt x="36906" y="0"/>
                </a:moveTo>
                <a:cubicBezTo>
                  <a:pt x="61659" y="0"/>
                  <a:pt x="72111" y="12167"/>
                  <a:pt x="72301" y="40538"/>
                </a:cubicBezTo>
                <a:lnTo>
                  <a:pt x="50241" y="40538"/>
                </a:lnTo>
                <a:lnTo>
                  <a:pt x="50241" y="37668"/>
                </a:lnTo>
                <a:cubicBezTo>
                  <a:pt x="50241" y="24536"/>
                  <a:pt x="46050" y="18060"/>
                  <a:pt x="37287" y="18060"/>
                </a:cubicBezTo>
                <a:cubicBezTo>
                  <a:pt x="23203" y="18060"/>
                  <a:pt x="23203" y="30823"/>
                  <a:pt x="23203" y="62040"/>
                </a:cubicBezTo>
                <a:cubicBezTo>
                  <a:pt x="23203" y="95923"/>
                  <a:pt x="23203" y="109068"/>
                  <a:pt x="37097" y="109068"/>
                </a:cubicBezTo>
                <a:cubicBezTo>
                  <a:pt x="48146" y="109068"/>
                  <a:pt x="50813" y="101460"/>
                  <a:pt x="50813" y="82791"/>
                </a:cubicBezTo>
                <a:lnTo>
                  <a:pt x="50813" y="81280"/>
                </a:lnTo>
                <a:lnTo>
                  <a:pt x="72873" y="81280"/>
                </a:lnTo>
                <a:lnTo>
                  <a:pt x="72873" y="85839"/>
                </a:lnTo>
                <a:cubicBezTo>
                  <a:pt x="72873" y="114008"/>
                  <a:pt x="61278" y="127521"/>
                  <a:pt x="36906" y="127521"/>
                </a:cubicBezTo>
                <a:cubicBezTo>
                  <a:pt x="25489" y="127521"/>
                  <a:pt x="17297" y="124854"/>
                  <a:pt x="11024" y="118389"/>
                </a:cubicBezTo>
                <a:cubicBezTo>
                  <a:pt x="762" y="107544"/>
                  <a:pt x="0" y="90221"/>
                  <a:pt x="0" y="62243"/>
                </a:cubicBezTo>
                <a:cubicBezTo>
                  <a:pt x="0" y="39014"/>
                  <a:pt x="1524" y="23597"/>
                  <a:pt x="6083" y="15799"/>
                </a:cubicBezTo>
                <a:cubicBezTo>
                  <a:pt x="12738" y="4382"/>
                  <a:pt x="22060" y="0"/>
                  <a:pt x="3690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5" name="Shape 25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/>
        </xdr:nvSpPr>
        <xdr:spPr>
          <a:xfrm>
            <a:off x="40800" y="1745000"/>
            <a:ext cx="20400" cy="120941"/>
          </a:xfrm>
          <a:custGeom>
            <a:avLst/>
            <a:gdLst/>
            <a:ahLst/>
            <a:cxnLst/>
            <a:rect l="0" t="0" r="0" b="0"/>
            <a:pathLst>
              <a:path w="39573" h="127521">
                <a:moveTo>
                  <a:pt x="0" y="0"/>
                </a:moveTo>
                <a:cubicBezTo>
                  <a:pt x="15431" y="0"/>
                  <a:pt x="24752" y="3810"/>
                  <a:pt x="32169" y="15227"/>
                </a:cubicBezTo>
                <a:cubicBezTo>
                  <a:pt x="37681" y="23787"/>
                  <a:pt x="39573" y="39764"/>
                  <a:pt x="39573" y="63754"/>
                </a:cubicBezTo>
                <a:cubicBezTo>
                  <a:pt x="39573" y="87554"/>
                  <a:pt x="37681" y="103556"/>
                  <a:pt x="32169" y="112116"/>
                </a:cubicBezTo>
                <a:cubicBezTo>
                  <a:pt x="24752" y="123711"/>
                  <a:pt x="15431" y="127521"/>
                  <a:pt x="0" y="127521"/>
                </a:cubicBezTo>
                <a:lnTo>
                  <a:pt x="0" y="109406"/>
                </a:lnTo>
                <a:lnTo>
                  <a:pt x="190" y="109461"/>
                </a:lnTo>
                <a:cubicBezTo>
                  <a:pt x="15812" y="109461"/>
                  <a:pt x="16383" y="95555"/>
                  <a:pt x="16383" y="63754"/>
                </a:cubicBezTo>
                <a:cubicBezTo>
                  <a:pt x="16383" y="31966"/>
                  <a:pt x="15812" y="17882"/>
                  <a:pt x="0" y="17882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6" name="Shape 26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/>
        </xdr:nvSpPr>
        <xdr:spPr>
          <a:xfrm>
            <a:off x="387597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34728" h="121806">
                <a:moveTo>
                  <a:pt x="0" y="0"/>
                </a:moveTo>
                <a:lnTo>
                  <a:pt x="34728" y="0"/>
                </a:lnTo>
                <a:lnTo>
                  <a:pt x="34728" y="17991"/>
                </a:lnTo>
                <a:lnTo>
                  <a:pt x="29108" y="16548"/>
                </a:lnTo>
                <a:lnTo>
                  <a:pt x="22060" y="16548"/>
                </a:lnTo>
                <a:lnTo>
                  <a:pt x="22060" y="49505"/>
                </a:lnTo>
                <a:lnTo>
                  <a:pt x="29680" y="49505"/>
                </a:lnTo>
                <a:lnTo>
                  <a:pt x="34728" y="47876"/>
                </a:lnTo>
                <a:lnTo>
                  <a:pt x="34728" y="67279"/>
                </a:lnTo>
                <a:lnTo>
                  <a:pt x="28918" y="65646"/>
                </a:lnTo>
                <a:lnTo>
                  <a:pt x="22060" y="65646"/>
                </a:lnTo>
                <a:lnTo>
                  <a:pt x="22060" y="104508"/>
                </a:lnTo>
                <a:lnTo>
                  <a:pt x="31585" y="104508"/>
                </a:lnTo>
                <a:lnTo>
                  <a:pt x="34728" y="103414"/>
                </a:lnTo>
                <a:lnTo>
                  <a:pt x="34728" y="121806"/>
                </a:lnTo>
                <a:lnTo>
                  <a:pt x="0" y="1218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7" name="Shape 27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/>
        </xdr:nvSpPr>
        <xdr:spPr>
          <a:xfrm>
            <a:off x="326397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39579" h="127521">
                <a:moveTo>
                  <a:pt x="6" y="0"/>
                </a:moveTo>
                <a:cubicBezTo>
                  <a:pt x="15424" y="0"/>
                  <a:pt x="24746" y="3810"/>
                  <a:pt x="32163" y="15227"/>
                </a:cubicBezTo>
                <a:cubicBezTo>
                  <a:pt x="37675" y="23787"/>
                  <a:pt x="39579" y="39764"/>
                  <a:pt x="39579" y="63754"/>
                </a:cubicBezTo>
                <a:cubicBezTo>
                  <a:pt x="39579" y="87554"/>
                  <a:pt x="37675" y="103556"/>
                  <a:pt x="32163" y="112116"/>
                </a:cubicBezTo>
                <a:cubicBezTo>
                  <a:pt x="24746" y="123711"/>
                  <a:pt x="15424" y="127521"/>
                  <a:pt x="6" y="127521"/>
                </a:cubicBezTo>
                <a:lnTo>
                  <a:pt x="0" y="127520"/>
                </a:lnTo>
                <a:lnTo>
                  <a:pt x="0" y="109404"/>
                </a:lnTo>
                <a:lnTo>
                  <a:pt x="197" y="109461"/>
                </a:lnTo>
                <a:cubicBezTo>
                  <a:pt x="15805" y="109461"/>
                  <a:pt x="16377" y="95555"/>
                  <a:pt x="16377" y="63754"/>
                </a:cubicBezTo>
                <a:cubicBezTo>
                  <a:pt x="16377" y="31966"/>
                  <a:pt x="15805" y="17882"/>
                  <a:pt x="6" y="17882"/>
                </a:cubicBezTo>
                <a:lnTo>
                  <a:pt x="0" y="17884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8" name="Shape 28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469196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42164" h="121806">
                <a:moveTo>
                  <a:pt x="27407" y="0"/>
                </a:moveTo>
                <a:lnTo>
                  <a:pt x="42164" y="0"/>
                </a:lnTo>
                <a:lnTo>
                  <a:pt x="42164" y="22441"/>
                </a:lnTo>
                <a:lnTo>
                  <a:pt x="42062" y="21907"/>
                </a:lnTo>
                <a:lnTo>
                  <a:pt x="32550" y="72898"/>
                </a:lnTo>
                <a:lnTo>
                  <a:pt x="42164" y="72898"/>
                </a:lnTo>
                <a:lnTo>
                  <a:pt x="42164" y="91161"/>
                </a:lnTo>
                <a:lnTo>
                  <a:pt x="28931" y="91161"/>
                </a:lnTo>
                <a:lnTo>
                  <a:pt x="23038" y="121806"/>
                </a:lnTo>
                <a:lnTo>
                  <a:pt x="0" y="121806"/>
                </a:lnTo>
                <a:lnTo>
                  <a:pt x="2740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19" name="Shape 29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/>
        </xdr:nvSpPr>
        <xdr:spPr>
          <a:xfrm>
            <a:off x="428397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35858" h="121806">
                <a:moveTo>
                  <a:pt x="0" y="0"/>
                </a:moveTo>
                <a:lnTo>
                  <a:pt x="1810" y="0"/>
                </a:lnTo>
                <a:cubicBezTo>
                  <a:pt x="22739" y="0"/>
                  <a:pt x="32823" y="9512"/>
                  <a:pt x="32823" y="29680"/>
                </a:cubicBezTo>
                <a:cubicBezTo>
                  <a:pt x="32823" y="45872"/>
                  <a:pt x="26359" y="53861"/>
                  <a:pt x="15703" y="56337"/>
                </a:cubicBezTo>
                <a:cubicBezTo>
                  <a:pt x="27502" y="57861"/>
                  <a:pt x="35858" y="67945"/>
                  <a:pt x="35858" y="84315"/>
                </a:cubicBezTo>
                <a:cubicBezTo>
                  <a:pt x="35858" y="110211"/>
                  <a:pt x="25216" y="121806"/>
                  <a:pt x="2381" y="121806"/>
                </a:cubicBezTo>
                <a:lnTo>
                  <a:pt x="0" y="121806"/>
                </a:lnTo>
                <a:lnTo>
                  <a:pt x="0" y="103414"/>
                </a:lnTo>
                <a:lnTo>
                  <a:pt x="9120" y="100239"/>
                </a:lnTo>
                <a:cubicBezTo>
                  <a:pt x="11620" y="97212"/>
                  <a:pt x="12668" y="92399"/>
                  <a:pt x="12668" y="85255"/>
                </a:cubicBezTo>
                <a:cubicBezTo>
                  <a:pt x="12668" y="77546"/>
                  <a:pt x="11430" y="72644"/>
                  <a:pt x="8501" y="69669"/>
                </a:cubicBezTo>
                <a:lnTo>
                  <a:pt x="0" y="67279"/>
                </a:lnTo>
                <a:lnTo>
                  <a:pt x="0" y="47876"/>
                </a:lnTo>
                <a:lnTo>
                  <a:pt x="6834" y="45671"/>
                </a:lnTo>
                <a:cubicBezTo>
                  <a:pt x="9144" y="42932"/>
                  <a:pt x="10001" y="38551"/>
                  <a:pt x="10001" y="31978"/>
                </a:cubicBezTo>
                <a:cubicBezTo>
                  <a:pt x="10001" y="25883"/>
                  <a:pt x="9049" y="22025"/>
                  <a:pt x="6620" y="19691"/>
                </a:cubicBezTo>
                <a:lnTo>
                  <a:pt x="0" y="1799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0" name="Shape 30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/>
        </xdr:nvSpPr>
        <xdr:spPr>
          <a:xfrm>
            <a:off x="550796" y="1745000"/>
            <a:ext cx="81599" cy="120941"/>
          </a:xfrm>
          <a:custGeom>
            <a:avLst/>
            <a:gdLst/>
            <a:ahLst/>
            <a:cxnLst/>
            <a:rect l="0" t="0" r="0" b="0"/>
            <a:pathLst>
              <a:path w="76302" h="121806">
                <a:moveTo>
                  <a:pt x="0" y="0"/>
                </a:moveTo>
                <a:lnTo>
                  <a:pt x="22632" y="0"/>
                </a:lnTo>
                <a:lnTo>
                  <a:pt x="22632" y="47790"/>
                </a:lnTo>
                <a:lnTo>
                  <a:pt x="53670" y="47790"/>
                </a:lnTo>
                <a:lnTo>
                  <a:pt x="53670" y="0"/>
                </a:lnTo>
                <a:lnTo>
                  <a:pt x="76302" y="0"/>
                </a:lnTo>
                <a:lnTo>
                  <a:pt x="76302" y="121806"/>
                </a:lnTo>
                <a:lnTo>
                  <a:pt x="53670" y="121806"/>
                </a:lnTo>
                <a:lnTo>
                  <a:pt x="53670" y="66599"/>
                </a:lnTo>
                <a:lnTo>
                  <a:pt x="22632" y="66599"/>
                </a:lnTo>
                <a:lnTo>
                  <a:pt x="22632" y="121806"/>
                </a:lnTo>
                <a:lnTo>
                  <a:pt x="0" y="1218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1" name="Shape 31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/>
        </xdr:nvSpPr>
        <xdr:spPr>
          <a:xfrm>
            <a:off x="509996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43294" h="121806">
                <a:moveTo>
                  <a:pt x="0" y="0"/>
                </a:moveTo>
                <a:lnTo>
                  <a:pt x="15697" y="0"/>
                </a:lnTo>
                <a:lnTo>
                  <a:pt x="43294" y="121806"/>
                </a:lnTo>
                <a:lnTo>
                  <a:pt x="18936" y="121806"/>
                </a:lnTo>
                <a:lnTo>
                  <a:pt x="12852" y="91161"/>
                </a:lnTo>
                <a:lnTo>
                  <a:pt x="0" y="91161"/>
                </a:lnTo>
                <a:lnTo>
                  <a:pt x="0" y="72898"/>
                </a:lnTo>
                <a:lnTo>
                  <a:pt x="9614" y="72898"/>
                </a:lnTo>
                <a:lnTo>
                  <a:pt x="0" y="2244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2" name="Shape 32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/>
        </xdr:nvSpPr>
        <xdr:spPr>
          <a:xfrm>
            <a:off x="673195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39389" h="127521">
                <a:moveTo>
                  <a:pt x="39383" y="0"/>
                </a:moveTo>
                <a:lnTo>
                  <a:pt x="39389" y="1"/>
                </a:lnTo>
                <a:lnTo>
                  <a:pt x="39389" y="17884"/>
                </a:lnTo>
                <a:lnTo>
                  <a:pt x="39383" y="17882"/>
                </a:lnTo>
                <a:cubicBezTo>
                  <a:pt x="23775" y="17882"/>
                  <a:pt x="23012" y="31966"/>
                  <a:pt x="23012" y="63754"/>
                </a:cubicBezTo>
                <a:cubicBezTo>
                  <a:pt x="23012" y="87605"/>
                  <a:pt x="23548" y="101390"/>
                  <a:pt x="30401" y="106792"/>
                </a:cubicBezTo>
                <a:lnTo>
                  <a:pt x="39389" y="109408"/>
                </a:lnTo>
                <a:lnTo>
                  <a:pt x="39389" y="127520"/>
                </a:lnTo>
                <a:lnTo>
                  <a:pt x="39383" y="127521"/>
                </a:lnTo>
                <a:cubicBezTo>
                  <a:pt x="24156" y="127521"/>
                  <a:pt x="14834" y="123711"/>
                  <a:pt x="7417" y="112116"/>
                </a:cubicBezTo>
                <a:cubicBezTo>
                  <a:pt x="1905" y="103734"/>
                  <a:pt x="0" y="87757"/>
                  <a:pt x="0" y="63754"/>
                </a:cubicBezTo>
                <a:cubicBezTo>
                  <a:pt x="0" y="39764"/>
                  <a:pt x="1905" y="23787"/>
                  <a:pt x="7417" y="15227"/>
                </a:cubicBezTo>
                <a:cubicBezTo>
                  <a:pt x="14834" y="3810"/>
                  <a:pt x="24156" y="0"/>
                  <a:pt x="3938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3" name="Shape 33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/>
        </xdr:nvSpPr>
        <xdr:spPr>
          <a:xfrm>
            <a:off x="877193" y="1831387"/>
            <a:ext cx="40800" cy="34554"/>
          </a:xfrm>
          <a:custGeom>
            <a:avLst/>
            <a:gdLst/>
            <a:ahLst/>
            <a:cxnLst/>
            <a:rect l="0" t="0" r="0" b="0"/>
            <a:pathLst>
              <a:path w="31128" h="27584">
                <a:moveTo>
                  <a:pt x="0" y="0"/>
                </a:moveTo>
                <a:lnTo>
                  <a:pt x="21120" y="0"/>
                </a:lnTo>
                <a:lnTo>
                  <a:pt x="21120" y="1321"/>
                </a:lnTo>
                <a:cubicBezTo>
                  <a:pt x="21120" y="7430"/>
                  <a:pt x="24549" y="11049"/>
                  <a:pt x="30645" y="11049"/>
                </a:cubicBezTo>
                <a:lnTo>
                  <a:pt x="31128" y="10735"/>
                </a:lnTo>
                <a:lnTo>
                  <a:pt x="31128" y="27522"/>
                </a:lnTo>
                <a:lnTo>
                  <a:pt x="30835" y="27584"/>
                </a:lnTo>
                <a:cubicBezTo>
                  <a:pt x="10287" y="27584"/>
                  <a:pt x="0" y="18453"/>
                  <a:pt x="0" y="749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4" name="Shape 34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/>
        </xdr:nvSpPr>
        <xdr:spPr>
          <a:xfrm>
            <a:off x="877193" y="1745000"/>
            <a:ext cx="40800" cy="86386"/>
          </a:xfrm>
          <a:custGeom>
            <a:avLst/>
            <a:gdLst/>
            <a:ahLst/>
            <a:cxnLst/>
            <a:rect l="0" t="0" r="0" b="0"/>
            <a:pathLst>
              <a:path w="33579" h="84277">
                <a:moveTo>
                  <a:pt x="32525" y="0"/>
                </a:moveTo>
                <a:lnTo>
                  <a:pt x="33579" y="190"/>
                </a:lnTo>
                <a:lnTo>
                  <a:pt x="33579" y="17541"/>
                </a:lnTo>
                <a:lnTo>
                  <a:pt x="33477" y="17475"/>
                </a:lnTo>
                <a:cubicBezTo>
                  <a:pt x="23571" y="17475"/>
                  <a:pt x="22428" y="25298"/>
                  <a:pt x="22428" y="41846"/>
                </a:cubicBezTo>
                <a:cubicBezTo>
                  <a:pt x="22428" y="50610"/>
                  <a:pt x="22714" y="56753"/>
                  <a:pt x="24262" y="60706"/>
                </a:cubicBezTo>
                <a:lnTo>
                  <a:pt x="33579" y="66367"/>
                </a:lnTo>
                <a:lnTo>
                  <a:pt x="33579" y="83130"/>
                </a:lnTo>
                <a:lnTo>
                  <a:pt x="27368" y="84277"/>
                </a:lnTo>
                <a:cubicBezTo>
                  <a:pt x="8547" y="84277"/>
                  <a:pt x="0" y="71946"/>
                  <a:pt x="0" y="45860"/>
                </a:cubicBezTo>
                <a:cubicBezTo>
                  <a:pt x="0" y="14072"/>
                  <a:pt x="8179" y="0"/>
                  <a:pt x="3252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5" name="Shape 3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/>
        </xdr:nvSpPr>
        <xdr:spPr>
          <a:xfrm>
            <a:off x="795594" y="1745000"/>
            <a:ext cx="61200" cy="120941"/>
          </a:xfrm>
          <a:custGeom>
            <a:avLst/>
            <a:gdLst/>
            <a:ahLst/>
            <a:cxnLst/>
            <a:rect l="0" t="0" r="0" b="0"/>
            <a:pathLst>
              <a:path w="48323" h="122555">
                <a:moveTo>
                  <a:pt x="33300" y="0"/>
                </a:moveTo>
                <a:lnTo>
                  <a:pt x="48323" y="0"/>
                </a:lnTo>
                <a:lnTo>
                  <a:pt x="48323" y="122555"/>
                </a:lnTo>
                <a:lnTo>
                  <a:pt x="27025" y="122555"/>
                </a:lnTo>
                <a:lnTo>
                  <a:pt x="27025" y="36703"/>
                </a:lnTo>
                <a:lnTo>
                  <a:pt x="0" y="36703"/>
                </a:lnTo>
                <a:lnTo>
                  <a:pt x="0" y="22263"/>
                </a:lnTo>
                <a:cubicBezTo>
                  <a:pt x="19977" y="21882"/>
                  <a:pt x="31394" y="14084"/>
                  <a:pt x="3330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6" name="Shape 3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/>
        </xdr:nvSpPr>
        <xdr:spPr>
          <a:xfrm>
            <a:off x="713994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39567" h="127518">
                <a:moveTo>
                  <a:pt x="0" y="0"/>
                </a:moveTo>
                <a:lnTo>
                  <a:pt x="19077" y="3331"/>
                </a:lnTo>
                <a:cubicBezTo>
                  <a:pt x="24260" y="5711"/>
                  <a:pt x="28442" y="9517"/>
                  <a:pt x="32150" y="15226"/>
                </a:cubicBezTo>
                <a:cubicBezTo>
                  <a:pt x="37674" y="23786"/>
                  <a:pt x="39567" y="39762"/>
                  <a:pt x="39567" y="63753"/>
                </a:cubicBezTo>
                <a:cubicBezTo>
                  <a:pt x="39567" y="87553"/>
                  <a:pt x="37674" y="103555"/>
                  <a:pt x="32150" y="112114"/>
                </a:cubicBezTo>
                <a:cubicBezTo>
                  <a:pt x="28442" y="117912"/>
                  <a:pt x="24260" y="121763"/>
                  <a:pt x="19077" y="124165"/>
                </a:cubicBezTo>
                <a:lnTo>
                  <a:pt x="0" y="127518"/>
                </a:lnTo>
                <a:lnTo>
                  <a:pt x="0" y="109407"/>
                </a:lnTo>
                <a:lnTo>
                  <a:pt x="184" y="109460"/>
                </a:lnTo>
                <a:cubicBezTo>
                  <a:pt x="15805" y="109460"/>
                  <a:pt x="16377" y="95554"/>
                  <a:pt x="16377" y="63753"/>
                </a:cubicBezTo>
                <a:cubicBezTo>
                  <a:pt x="16377" y="39912"/>
                  <a:pt x="16055" y="26029"/>
                  <a:pt x="9224" y="20578"/>
                </a:cubicBezTo>
                <a:lnTo>
                  <a:pt x="0" y="1788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7" name="Shape 3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/>
        </xdr:nvSpPr>
        <xdr:spPr>
          <a:xfrm>
            <a:off x="958792" y="1762278"/>
            <a:ext cx="40800" cy="69109"/>
          </a:xfrm>
          <a:custGeom>
            <a:avLst/>
            <a:gdLst/>
            <a:ahLst/>
            <a:cxnLst/>
            <a:rect l="0" t="0" r="0" b="0"/>
            <a:pathLst>
              <a:path w="27686" h="78130">
                <a:moveTo>
                  <a:pt x="27686" y="0"/>
                </a:moveTo>
                <a:lnTo>
                  <a:pt x="27686" y="35712"/>
                </a:lnTo>
                <a:lnTo>
                  <a:pt x="16370" y="60451"/>
                </a:lnTo>
                <a:lnTo>
                  <a:pt x="27686" y="60451"/>
                </a:lnTo>
                <a:lnTo>
                  <a:pt x="27686" y="78130"/>
                </a:lnTo>
                <a:lnTo>
                  <a:pt x="0" y="78130"/>
                </a:lnTo>
                <a:lnTo>
                  <a:pt x="0" y="58737"/>
                </a:lnTo>
                <a:lnTo>
                  <a:pt x="2768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8" name="Shape 38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/>
        </xdr:nvSpPr>
        <xdr:spPr>
          <a:xfrm>
            <a:off x="917993" y="1745000"/>
            <a:ext cx="20400" cy="120941"/>
          </a:xfrm>
          <a:custGeom>
            <a:avLst/>
            <a:gdLst/>
            <a:ahLst/>
            <a:cxnLst/>
            <a:rect l="0" t="0" r="0" b="0"/>
            <a:pathLst>
              <a:path w="33198" h="124589">
                <a:moveTo>
                  <a:pt x="0" y="0"/>
                </a:moveTo>
                <a:lnTo>
                  <a:pt x="15819" y="2853"/>
                </a:lnTo>
                <a:cubicBezTo>
                  <a:pt x="20409" y="4992"/>
                  <a:pt x="24067" y="8363"/>
                  <a:pt x="27102" y="13297"/>
                </a:cubicBezTo>
                <a:cubicBezTo>
                  <a:pt x="32055" y="21489"/>
                  <a:pt x="33198" y="37478"/>
                  <a:pt x="33198" y="61672"/>
                </a:cubicBezTo>
                <a:cubicBezTo>
                  <a:pt x="33198" y="86018"/>
                  <a:pt x="32245" y="102007"/>
                  <a:pt x="27673" y="109995"/>
                </a:cubicBezTo>
                <a:cubicBezTo>
                  <a:pt x="24727" y="115031"/>
                  <a:pt x="21018" y="118695"/>
                  <a:pt x="16405" y="121100"/>
                </a:cubicBezTo>
                <a:lnTo>
                  <a:pt x="0" y="124589"/>
                </a:lnTo>
                <a:lnTo>
                  <a:pt x="0" y="107802"/>
                </a:lnTo>
                <a:lnTo>
                  <a:pt x="9077" y="101894"/>
                </a:lnTo>
                <a:cubicBezTo>
                  <a:pt x="10817" y="97676"/>
                  <a:pt x="11341" y="91243"/>
                  <a:pt x="11341" y="82385"/>
                </a:cubicBezTo>
                <a:lnTo>
                  <a:pt x="11341" y="76111"/>
                </a:lnTo>
                <a:cubicBezTo>
                  <a:pt x="9627" y="78772"/>
                  <a:pt x="7433" y="80766"/>
                  <a:pt x="4570" y="82095"/>
                </a:cubicBezTo>
                <a:lnTo>
                  <a:pt x="0" y="82940"/>
                </a:lnTo>
                <a:lnTo>
                  <a:pt x="0" y="66177"/>
                </a:lnTo>
                <a:lnTo>
                  <a:pt x="89" y="66231"/>
                </a:lnTo>
                <a:cubicBezTo>
                  <a:pt x="9246" y="66231"/>
                  <a:pt x="11150" y="58611"/>
                  <a:pt x="11150" y="41656"/>
                </a:cubicBezTo>
                <a:cubicBezTo>
                  <a:pt x="11150" y="33281"/>
                  <a:pt x="10674" y="27188"/>
                  <a:pt x="9030" y="23189"/>
                </a:cubicBezTo>
                <a:lnTo>
                  <a:pt x="0" y="1735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29" name="Shape 39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/>
        </xdr:nvSpPr>
        <xdr:spPr>
          <a:xfrm>
            <a:off x="1060791" y="1745000"/>
            <a:ext cx="61200" cy="120941"/>
          </a:xfrm>
          <a:custGeom>
            <a:avLst/>
            <a:gdLst/>
            <a:ahLst/>
            <a:cxnLst/>
            <a:rect l="0" t="0" r="0" b="0"/>
            <a:pathLst>
              <a:path w="67564" h="122746">
                <a:moveTo>
                  <a:pt x="4394" y="0"/>
                </a:moveTo>
                <a:lnTo>
                  <a:pt x="62052" y="0"/>
                </a:lnTo>
                <a:lnTo>
                  <a:pt x="62052" y="19406"/>
                </a:lnTo>
                <a:lnTo>
                  <a:pt x="21310" y="19406"/>
                </a:lnTo>
                <a:lnTo>
                  <a:pt x="19977" y="43764"/>
                </a:lnTo>
                <a:cubicBezTo>
                  <a:pt x="24740" y="39014"/>
                  <a:pt x="29680" y="36932"/>
                  <a:pt x="36741" y="36932"/>
                </a:cubicBezTo>
                <a:cubicBezTo>
                  <a:pt x="57290" y="36932"/>
                  <a:pt x="67564" y="50432"/>
                  <a:pt x="67564" y="77267"/>
                </a:cubicBezTo>
                <a:cubicBezTo>
                  <a:pt x="67564" y="108483"/>
                  <a:pt x="57480" y="122746"/>
                  <a:pt x="32740" y="122746"/>
                </a:cubicBezTo>
                <a:cubicBezTo>
                  <a:pt x="10477" y="122746"/>
                  <a:pt x="0" y="110401"/>
                  <a:pt x="0" y="84315"/>
                </a:cubicBezTo>
                <a:lnTo>
                  <a:pt x="0" y="81267"/>
                </a:lnTo>
                <a:lnTo>
                  <a:pt x="21120" y="81267"/>
                </a:lnTo>
                <a:lnTo>
                  <a:pt x="21120" y="84506"/>
                </a:lnTo>
                <a:cubicBezTo>
                  <a:pt x="21120" y="98971"/>
                  <a:pt x="25311" y="106032"/>
                  <a:pt x="33503" y="106032"/>
                </a:cubicBezTo>
                <a:cubicBezTo>
                  <a:pt x="42265" y="106032"/>
                  <a:pt x="45491" y="97257"/>
                  <a:pt x="45491" y="78791"/>
                </a:cubicBezTo>
                <a:cubicBezTo>
                  <a:pt x="45491" y="62027"/>
                  <a:pt x="41694" y="53835"/>
                  <a:pt x="32169" y="53835"/>
                </a:cubicBezTo>
                <a:cubicBezTo>
                  <a:pt x="25883" y="53835"/>
                  <a:pt x="21501" y="57645"/>
                  <a:pt x="20929" y="63754"/>
                </a:cubicBezTo>
                <a:lnTo>
                  <a:pt x="1156" y="63754"/>
                </a:lnTo>
                <a:lnTo>
                  <a:pt x="439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30" name="Shape 40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/>
        </xdr:nvSpPr>
        <xdr:spPr>
          <a:xfrm>
            <a:off x="999592" y="1745000"/>
            <a:ext cx="40800" cy="120941"/>
          </a:xfrm>
          <a:custGeom>
            <a:avLst/>
            <a:gdLst/>
            <a:ahLst/>
            <a:cxnLst/>
            <a:rect l="0" t="0" r="0" b="0"/>
            <a:pathLst>
              <a:path w="41758" h="120282">
                <a:moveTo>
                  <a:pt x="8471" y="0"/>
                </a:moveTo>
                <a:lnTo>
                  <a:pt x="31483" y="0"/>
                </a:lnTo>
                <a:lnTo>
                  <a:pt x="31483" y="78054"/>
                </a:lnTo>
                <a:lnTo>
                  <a:pt x="41758" y="78054"/>
                </a:lnTo>
                <a:lnTo>
                  <a:pt x="41758" y="96101"/>
                </a:lnTo>
                <a:lnTo>
                  <a:pt x="31483" y="96101"/>
                </a:lnTo>
                <a:lnTo>
                  <a:pt x="31483" y="120282"/>
                </a:lnTo>
                <a:lnTo>
                  <a:pt x="10947" y="120282"/>
                </a:lnTo>
                <a:lnTo>
                  <a:pt x="10947" y="96101"/>
                </a:lnTo>
                <a:lnTo>
                  <a:pt x="0" y="96101"/>
                </a:lnTo>
                <a:lnTo>
                  <a:pt x="0" y="78423"/>
                </a:lnTo>
                <a:lnTo>
                  <a:pt x="11316" y="78423"/>
                </a:lnTo>
                <a:lnTo>
                  <a:pt x="11316" y="28943"/>
                </a:lnTo>
                <a:lnTo>
                  <a:pt x="0" y="53683"/>
                </a:lnTo>
                <a:lnTo>
                  <a:pt x="0" y="17971"/>
                </a:lnTo>
                <a:lnTo>
                  <a:pt x="847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131" name="Shape 16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/>
        </xdr:nvSpPr>
        <xdr:spPr>
          <a:xfrm>
            <a:off x="0" y="1624060"/>
            <a:ext cx="1121991" cy="51832"/>
          </a:xfrm>
          <a:custGeom>
            <a:avLst/>
            <a:gdLst/>
            <a:ahLst/>
            <a:cxnLst/>
            <a:rect l="0" t="0" r="0" b="0"/>
            <a:pathLst>
              <a:path w="1115035" h="44514">
                <a:moveTo>
                  <a:pt x="0" y="0"/>
                </a:moveTo>
                <a:lnTo>
                  <a:pt x="1115035" y="0"/>
                </a:lnTo>
                <a:lnTo>
                  <a:pt x="1115035" y="44514"/>
                </a:lnTo>
                <a:lnTo>
                  <a:pt x="0" y="4451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32E8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GB"/>
          </a:p>
        </xdr:txBody>
      </xdr:sp>
    </xdr:grpSp>
    <xdr:clientData/>
  </xdr:twoCellAnchor>
  <xdr:twoCellAnchor editAs="oneCell">
    <xdr:from>
      <xdr:col>8</xdr:col>
      <xdr:colOff>285750</xdr:colOff>
      <xdr:row>1</xdr:row>
      <xdr:rowOff>0</xdr:rowOff>
    </xdr:from>
    <xdr:to>
      <xdr:col>9</xdr:col>
      <xdr:colOff>457200</xdr:colOff>
      <xdr:row>6</xdr:row>
      <xdr:rowOff>66675</xdr:rowOff>
    </xdr:to>
    <xdr:pic>
      <xdr:nvPicPr>
        <xdr:cNvPr id="3887" name="Картина 133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0500"/>
          <a:ext cx="5619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0</xdr:row>
      <xdr:rowOff>171450</xdr:rowOff>
    </xdr:from>
    <xdr:to>
      <xdr:col>10</xdr:col>
      <xdr:colOff>581025</xdr:colOff>
      <xdr:row>6</xdr:row>
      <xdr:rowOff>9525</xdr:rowOff>
    </xdr:to>
    <xdr:pic>
      <xdr:nvPicPr>
        <xdr:cNvPr id="3888" name="Картина 136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71450"/>
          <a:ext cx="5334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</xdr:row>
          <xdr:rowOff>95250</xdr:rowOff>
        </xdr:from>
        <xdr:to>
          <xdr:col>2</xdr:col>
          <xdr:colOff>1076325</xdr:colOff>
          <xdr:row>22</xdr:row>
          <xdr:rowOff>38100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25</xdr:row>
          <xdr:rowOff>19050</xdr:rowOff>
        </xdr:from>
        <xdr:to>
          <xdr:col>4</xdr:col>
          <xdr:colOff>228600</xdr:colOff>
          <xdr:row>26</xdr:row>
          <xdr:rowOff>28575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26</xdr:row>
          <xdr:rowOff>76200</xdr:rowOff>
        </xdr:from>
        <xdr:to>
          <xdr:col>4</xdr:col>
          <xdr:colOff>190500</xdr:colOff>
          <xdr:row>28</xdr:row>
          <xdr:rowOff>0</xdr:rowOff>
        </xdr:to>
        <xdr:sp macro="" textlink="">
          <xdr:nvSpPr>
            <xdr:cNvPr id="1037" name="ComboBox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Q1:R30" totalsRowShown="0">
  <autoFilter ref="Q1:R30" xr:uid="{00000000-0009-0000-0100-000002000000}"/>
  <tableColumns count="2">
    <tableColumn id="1" xr3:uid="{00000000-0010-0000-0000-000001000000}" name="Колона1"/>
    <tableColumn id="2" xr3:uid="{00000000-0010-0000-0000-000002000000}" name="Колона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mments" Target="../comments1.xml"/><Relationship Id="rId5" Type="http://schemas.openxmlformats.org/officeDocument/2006/relationships/image" Target="../media/image1.emf"/><Relationship Id="rId10" Type="http://schemas.openxmlformats.org/officeDocument/2006/relationships/table" Target="../tables/table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T116"/>
  <sheetViews>
    <sheetView showGridLines="0" tabSelected="1" showRuler="0" topLeftCell="A16" zoomScaleNormal="100" zoomScaleSheetLayoutView="100" workbookViewId="0">
      <selection activeCell="H19" sqref="H19:K19"/>
    </sheetView>
  </sheetViews>
  <sheetFormatPr defaultColWidth="0" defaultRowHeight="15" zeroHeight="1" x14ac:dyDescent="0.25"/>
  <cols>
    <col min="1" max="1" width="4.140625" style="1" customWidth="1"/>
    <col min="2" max="2" width="9" style="1" customWidth="1"/>
    <col min="3" max="3" width="18.140625" style="1" customWidth="1"/>
    <col min="4" max="4" width="9.140625" style="1" customWidth="1"/>
    <col min="5" max="5" width="7.42578125" style="1" customWidth="1"/>
    <col min="6" max="6" width="9.140625" style="1" customWidth="1"/>
    <col min="7" max="7" width="6.5703125" style="1" customWidth="1"/>
    <col min="8" max="8" width="8.85546875" style="1" customWidth="1"/>
    <col min="9" max="9" width="5.85546875" style="1" customWidth="1"/>
    <col min="10" max="10" width="7.5703125" style="1" customWidth="1"/>
    <col min="11" max="11" width="11.5703125" style="1" customWidth="1"/>
    <col min="12" max="12" width="7.5703125" style="65" customWidth="1"/>
    <col min="13" max="13" width="9.140625" style="65" customWidth="1"/>
    <col min="14" max="14" width="9.140625" style="19" hidden="1" customWidth="1"/>
    <col min="15" max="18" width="33.28515625" style="20" hidden="1" customWidth="1"/>
    <col min="19" max="21" width="9.140625" style="20" hidden="1" customWidth="1"/>
    <col min="22" max="45" width="9.140625" style="19" hidden="1" customWidth="1"/>
    <col min="46" max="72" width="9.140625" style="1" hidden="1" customWidth="1"/>
    <col min="73" max="16384" width="9.140625" style="1" hidden="1"/>
  </cols>
  <sheetData>
    <row r="1" spans="1:72" x14ac:dyDescent="0.25">
      <c r="A1" s="11"/>
      <c r="B1" s="11"/>
      <c r="N1" s="19" t="s">
        <v>6</v>
      </c>
      <c r="O1" s="29" t="s">
        <v>48</v>
      </c>
      <c r="P1" s="20" t="s">
        <v>48</v>
      </c>
      <c r="Q1" s="33" t="s">
        <v>49</v>
      </c>
      <c r="R1" s="34" t="s">
        <v>50</v>
      </c>
      <c r="T1" s="20" t="s">
        <v>61</v>
      </c>
    </row>
    <row r="2" spans="1:72" ht="15" customHeight="1" x14ac:dyDescent="0.25">
      <c r="A2" s="11"/>
      <c r="B2" s="11"/>
      <c r="N2" s="19" t="s">
        <v>7</v>
      </c>
      <c r="O2" s="30" t="s">
        <v>9</v>
      </c>
      <c r="Q2" s="35" t="s">
        <v>48</v>
      </c>
      <c r="R2" s="36" t="s">
        <v>149</v>
      </c>
      <c r="S2" s="21"/>
      <c r="T2" s="22" t="s">
        <v>59</v>
      </c>
      <c r="U2" s="21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5" customHeight="1" x14ac:dyDescent="0.25">
      <c r="A3" s="11"/>
      <c r="B3" s="11"/>
      <c r="N3" s="19" t="s">
        <v>7</v>
      </c>
      <c r="O3" s="30" t="s">
        <v>10</v>
      </c>
      <c r="Q3" s="32" t="s">
        <v>9</v>
      </c>
      <c r="R3" s="37" t="s">
        <v>71</v>
      </c>
      <c r="S3" s="24"/>
      <c r="T3" s="20" t="s">
        <v>60</v>
      </c>
      <c r="U3" s="24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25.5" customHeight="1" x14ac:dyDescent="0.25">
      <c r="A4" s="11"/>
      <c r="B4" s="11"/>
      <c r="O4" s="30" t="s">
        <v>11</v>
      </c>
      <c r="Q4" s="32" t="s">
        <v>10</v>
      </c>
      <c r="R4" s="38" t="s">
        <v>51</v>
      </c>
      <c r="S4" s="24"/>
      <c r="T4" s="24" t="s">
        <v>61</v>
      </c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5" customHeight="1" x14ac:dyDescent="0.25">
      <c r="A5" s="11"/>
      <c r="B5" s="11"/>
      <c r="O5" s="30" t="s">
        <v>12</v>
      </c>
      <c r="Q5" s="32" t="s">
        <v>11</v>
      </c>
      <c r="R5" s="38" t="s">
        <v>35</v>
      </c>
      <c r="S5" s="24"/>
      <c r="T5" s="24"/>
      <c r="U5" s="2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5" customHeight="1" x14ac:dyDescent="0.25">
      <c r="A6" s="11"/>
      <c r="B6" s="11"/>
      <c r="O6" s="30" t="s">
        <v>13</v>
      </c>
      <c r="Q6" s="32" t="s">
        <v>12</v>
      </c>
      <c r="R6" s="39" t="s">
        <v>36</v>
      </c>
      <c r="S6" s="24"/>
      <c r="T6" s="24"/>
      <c r="U6" s="2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5" customHeight="1" x14ac:dyDescent="0.25">
      <c r="A7" s="11"/>
      <c r="B7" s="11"/>
      <c r="O7" s="30" t="s">
        <v>14</v>
      </c>
      <c r="Q7" s="32" t="s">
        <v>13</v>
      </c>
      <c r="R7" s="39" t="s">
        <v>37</v>
      </c>
      <c r="S7" s="24"/>
      <c r="T7" s="24"/>
      <c r="U7" s="24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5" hidden="1" customHeight="1" x14ac:dyDescent="0.25">
      <c r="A8" s="11"/>
      <c r="B8" s="11"/>
      <c r="O8" s="30" t="s">
        <v>15</v>
      </c>
      <c r="Q8" s="32" t="s">
        <v>14</v>
      </c>
      <c r="R8" s="39" t="s">
        <v>38</v>
      </c>
      <c r="S8" s="24"/>
      <c r="T8" s="24"/>
      <c r="U8" s="24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9.5" hidden="1" customHeight="1" x14ac:dyDescent="0.25">
      <c r="A9" s="11"/>
      <c r="B9" s="11"/>
      <c r="O9" s="30" t="s">
        <v>16</v>
      </c>
      <c r="Q9" s="32" t="s">
        <v>15</v>
      </c>
      <c r="R9" s="39" t="s">
        <v>39</v>
      </c>
      <c r="S9" s="24"/>
      <c r="T9" s="24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4.25" hidden="1" customHeight="1" x14ac:dyDescent="0.25">
      <c r="A10" s="11"/>
      <c r="B10" s="11"/>
      <c r="O10" s="30" t="s">
        <v>17</v>
      </c>
      <c r="Q10" s="32" t="s">
        <v>16</v>
      </c>
      <c r="R10" s="39" t="s">
        <v>40</v>
      </c>
      <c r="S10" s="24"/>
      <c r="T10" s="24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5" hidden="1" customHeight="1" x14ac:dyDescent="0.25">
      <c r="A11" s="11"/>
      <c r="B11" s="11"/>
      <c r="O11" s="30" t="s">
        <v>18</v>
      </c>
      <c r="Q11" s="32" t="s">
        <v>17</v>
      </c>
      <c r="R11" s="39" t="s">
        <v>171</v>
      </c>
      <c r="S11" s="24"/>
      <c r="T11" s="24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5" hidden="1" customHeight="1" x14ac:dyDescent="0.25">
      <c r="A12" s="11"/>
      <c r="B12" s="11"/>
      <c r="O12" s="30" t="s">
        <v>19</v>
      </c>
      <c r="Q12" s="32" t="s">
        <v>18</v>
      </c>
      <c r="R12" s="39" t="s">
        <v>41</v>
      </c>
      <c r="S12" s="24"/>
      <c r="T12" s="24"/>
      <c r="U12" s="24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9" customHeight="1" x14ac:dyDescent="0.25">
      <c r="A13" s="11"/>
      <c r="B13" s="11"/>
      <c r="O13" s="30" t="s">
        <v>20</v>
      </c>
      <c r="Q13" s="32" t="s">
        <v>19</v>
      </c>
      <c r="R13" s="39" t="s">
        <v>42</v>
      </c>
      <c r="S13" s="24"/>
      <c r="T13" s="24"/>
      <c r="U13" s="24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5.75" customHeight="1" x14ac:dyDescent="0.25">
      <c r="A14" s="16"/>
      <c r="B14" s="16"/>
      <c r="C14" s="88" t="s">
        <v>4</v>
      </c>
      <c r="D14" s="88"/>
      <c r="E14" s="88"/>
      <c r="F14" s="88"/>
      <c r="G14" s="4"/>
      <c r="H14" s="17" t="str">
        <f>IF($N$3="Да","Допълнителни данни за фактура","")</f>
        <v/>
      </c>
      <c r="I14" s="4"/>
      <c r="O14" s="30" t="s">
        <v>21</v>
      </c>
      <c r="Q14" s="32" t="s">
        <v>20</v>
      </c>
      <c r="R14" s="39" t="s">
        <v>43</v>
      </c>
      <c r="S14" s="24"/>
      <c r="T14" s="24"/>
      <c r="U14" s="2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26.25" customHeight="1" x14ac:dyDescent="0.25">
      <c r="A15" s="89" t="s">
        <v>5</v>
      </c>
      <c r="B15" s="89"/>
      <c r="C15" s="92"/>
      <c r="D15" s="92"/>
      <c r="E15" s="92"/>
      <c r="F15" s="92"/>
      <c r="G15" s="92"/>
      <c r="H15" s="96" t="str">
        <f>IF($N$3="Да","ЕИК по БУЛСТАТ:","")</f>
        <v/>
      </c>
      <c r="I15" s="96"/>
      <c r="J15" s="97"/>
      <c r="K15" s="97"/>
      <c r="L15" s="66"/>
      <c r="O15" s="31" t="s">
        <v>22</v>
      </c>
      <c r="Q15" s="32" t="s">
        <v>21</v>
      </c>
      <c r="R15" s="38" t="s">
        <v>52</v>
      </c>
    </row>
    <row r="16" spans="1:72" ht="26.25" customHeight="1" x14ac:dyDescent="0.25">
      <c r="A16" s="89" t="s">
        <v>0</v>
      </c>
      <c r="B16" s="89"/>
      <c r="C16" s="92"/>
      <c r="D16" s="92"/>
      <c r="E16" s="92"/>
      <c r="F16" s="92"/>
      <c r="G16" s="92"/>
      <c r="H16" s="17" t="str">
        <f>IF($N$3="Да","МОЛ:","")</f>
        <v/>
      </c>
      <c r="I16" s="70"/>
      <c r="J16" s="70"/>
      <c r="K16" s="70"/>
      <c r="O16" s="30" t="s">
        <v>23</v>
      </c>
      <c r="Q16" s="40" t="s">
        <v>22</v>
      </c>
      <c r="R16" s="41" t="s">
        <v>53</v>
      </c>
      <c r="S16" s="21"/>
      <c r="T16" s="21"/>
      <c r="U16" s="21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3"/>
    </row>
    <row r="17" spans="1:72" ht="26.25" customHeight="1" x14ac:dyDescent="0.25">
      <c r="A17" s="89" t="s">
        <v>1</v>
      </c>
      <c r="B17" s="89"/>
      <c r="C17" s="92"/>
      <c r="D17" s="92"/>
      <c r="E17" s="92"/>
      <c r="F17" s="92"/>
      <c r="G17" s="92"/>
      <c r="H17" s="75"/>
      <c r="I17" s="75"/>
      <c r="J17" s="75"/>
      <c r="K17" s="75"/>
      <c r="O17" s="30" t="s">
        <v>24</v>
      </c>
      <c r="Q17" s="32" t="s">
        <v>23</v>
      </c>
      <c r="R17" s="41" t="s">
        <v>44</v>
      </c>
      <c r="S17" s="24"/>
      <c r="T17" s="24"/>
      <c r="U17" s="24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26.25" customHeight="1" x14ac:dyDescent="0.25">
      <c r="A18" s="95" t="s">
        <v>2</v>
      </c>
      <c r="B18" s="95"/>
      <c r="C18" s="92"/>
      <c r="D18" s="92"/>
      <c r="E18" s="92"/>
      <c r="F18" s="92"/>
      <c r="G18" s="92"/>
      <c r="H18" s="17" t="str">
        <f>IF($N$3="Да","Получател:","")</f>
        <v/>
      </c>
      <c r="I18" s="2"/>
      <c r="J18" s="70"/>
      <c r="K18" s="70"/>
      <c r="O18" s="30" t="s">
        <v>25</v>
      </c>
      <c r="Q18" s="32" t="s">
        <v>24</v>
      </c>
      <c r="R18" s="39" t="s">
        <v>54</v>
      </c>
      <c r="S18" s="24"/>
      <c r="T18" s="24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26.25" customHeight="1" x14ac:dyDescent="0.25">
      <c r="A19" s="89" t="s">
        <v>3</v>
      </c>
      <c r="B19" s="89"/>
      <c r="C19" s="92"/>
      <c r="D19" s="92"/>
      <c r="E19" s="92"/>
      <c r="F19" s="92"/>
      <c r="G19" s="92"/>
      <c r="H19" s="75"/>
      <c r="I19" s="75"/>
      <c r="J19" s="75"/>
      <c r="K19" s="75"/>
      <c r="O19" s="30" t="s">
        <v>26</v>
      </c>
      <c r="Q19" s="32" t="s">
        <v>25</v>
      </c>
      <c r="R19" s="39" t="s">
        <v>45</v>
      </c>
      <c r="S19" s="24"/>
      <c r="T19" s="24"/>
      <c r="U19" s="24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26.25" customHeight="1" x14ac:dyDescent="0.25">
      <c r="A20" s="94" t="s">
        <v>148</v>
      </c>
      <c r="B20" s="91"/>
      <c r="C20" s="93"/>
      <c r="D20" s="93"/>
      <c r="E20" s="93"/>
      <c r="F20" s="93"/>
      <c r="G20" s="93"/>
      <c r="H20" s="96" t="str">
        <f>IF($N$3="Да","Адрес за фактура:","")</f>
        <v/>
      </c>
      <c r="I20" s="96"/>
      <c r="J20" s="70"/>
      <c r="K20" s="70"/>
      <c r="O20" s="30" t="s">
        <v>27</v>
      </c>
      <c r="Q20" s="32" t="s">
        <v>26</v>
      </c>
      <c r="R20" s="39" t="s">
        <v>55</v>
      </c>
      <c r="S20" s="24"/>
      <c r="T20" s="24"/>
      <c r="U20" s="24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26.25" customHeight="1" x14ac:dyDescent="0.25">
      <c r="A21" s="91" t="s">
        <v>58</v>
      </c>
      <c r="B21" s="91"/>
      <c r="C21" s="92"/>
      <c r="D21" s="92"/>
      <c r="E21" s="92"/>
      <c r="F21" s="92"/>
      <c r="G21" s="92"/>
      <c r="H21" s="75"/>
      <c r="I21" s="75"/>
      <c r="J21" s="75"/>
      <c r="K21" s="75"/>
      <c r="O21" s="30" t="s">
        <v>28</v>
      </c>
      <c r="Q21" s="32" t="s">
        <v>27</v>
      </c>
      <c r="R21" s="39" t="s">
        <v>56</v>
      </c>
      <c r="S21" s="24"/>
      <c r="T21" s="24"/>
      <c r="U21" s="24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25.5" customHeight="1" x14ac:dyDescent="0.25">
      <c r="A22" s="90" t="s">
        <v>8</v>
      </c>
      <c r="B22" s="90"/>
      <c r="C22" s="90"/>
      <c r="D22" s="11"/>
      <c r="E22" s="11"/>
      <c r="F22" s="87" t="str">
        <f>VLOOKUP(P1,Лист1!$Q$2:$R$30,2,0)</f>
        <v>След  попълване на необходимите бройки сумите се изчисляват автоматично. 
Заявката може да изтеглите и изпратите на имейл адреса на информационния център във Вашата област или да направите поръчка по телефона.</v>
      </c>
      <c r="G22" s="87"/>
      <c r="H22" s="87"/>
      <c r="I22" s="87"/>
      <c r="J22" s="87"/>
      <c r="K22" s="87"/>
      <c r="L22" s="67"/>
      <c r="O22" s="30" t="s">
        <v>29</v>
      </c>
      <c r="Q22" s="32" t="s">
        <v>28</v>
      </c>
      <c r="R22" s="39" t="s">
        <v>46</v>
      </c>
      <c r="S22" s="24"/>
      <c r="T22" s="24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9.899999999999999" customHeight="1" x14ac:dyDescent="0.25">
      <c r="A23" s="11"/>
      <c r="B23" s="11"/>
      <c r="C23" s="11"/>
      <c r="D23" s="11"/>
      <c r="E23" s="11"/>
      <c r="F23" s="87"/>
      <c r="G23" s="87"/>
      <c r="H23" s="87"/>
      <c r="I23" s="87"/>
      <c r="J23" s="87"/>
      <c r="K23" s="87"/>
      <c r="L23" s="67"/>
      <c r="O23" s="31" t="s">
        <v>30</v>
      </c>
      <c r="Q23" s="32" t="s">
        <v>29</v>
      </c>
      <c r="R23" s="39" t="s">
        <v>57</v>
      </c>
      <c r="S23" s="24"/>
      <c r="T23" s="24"/>
      <c r="U23" s="2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5.75" customHeight="1" x14ac:dyDescent="0.25">
      <c r="A24" s="86" t="s">
        <v>77</v>
      </c>
      <c r="B24" s="86"/>
      <c r="C24" s="86"/>
      <c r="D24" s="86"/>
      <c r="E24" s="15"/>
      <c r="F24" s="87"/>
      <c r="G24" s="87"/>
      <c r="H24" s="87"/>
      <c r="I24" s="87"/>
      <c r="J24" s="87"/>
      <c r="K24" s="87"/>
      <c r="L24" s="67"/>
      <c r="O24" s="30" t="s">
        <v>34</v>
      </c>
      <c r="Q24" s="40" t="s">
        <v>30</v>
      </c>
      <c r="R24" s="39" t="s">
        <v>72</v>
      </c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5" customHeight="1" x14ac:dyDescent="0.25">
      <c r="A25" s="86"/>
      <c r="B25" s="86"/>
      <c r="C25" s="86"/>
      <c r="D25" s="86"/>
      <c r="E25" s="11"/>
      <c r="F25" s="87"/>
      <c r="G25" s="87"/>
      <c r="H25" s="87"/>
      <c r="I25" s="87"/>
      <c r="J25" s="87"/>
      <c r="K25" s="87"/>
      <c r="L25" s="67"/>
      <c r="O25" s="30" t="s">
        <v>31</v>
      </c>
      <c r="Q25" s="32" t="s">
        <v>34</v>
      </c>
      <c r="R25" s="39" t="s">
        <v>73</v>
      </c>
      <c r="S25" s="26"/>
      <c r="T25" s="26"/>
      <c r="U25" s="26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5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21" customHeight="1" x14ac:dyDescent="0.25">
      <c r="A26" s="86"/>
      <c r="B26" s="86"/>
      <c r="C26" s="86"/>
      <c r="D26" s="86"/>
      <c r="E26" s="11"/>
      <c r="F26" s="87"/>
      <c r="G26" s="87"/>
      <c r="H26" s="87"/>
      <c r="I26" s="87"/>
      <c r="J26" s="87"/>
      <c r="K26" s="87"/>
      <c r="L26" s="67"/>
      <c r="O26" s="32" t="s">
        <v>169</v>
      </c>
      <c r="Q26" s="32" t="s">
        <v>31</v>
      </c>
      <c r="R26" s="38" t="s">
        <v>172</v>
      </c>
      <c r="S26" s="24"/>
      <c r="T26" s="24"/>
      <c r="U26" s="2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5" customHeight="1" x14ac:dyDescent="0.25">
      <c r="A27" s="85" t="s">
        <v>62</v>
      </c>
      <c r="B27" s="85"/>
      <c r="C27" s="85"/>
      <c r="D27" s="85"/>
      <c r="E27" s="85"/>
      <c r="F27" s="87"/>
      <c r="G27" s="87"/>
      <c r="H27" s="87"/>
      <c r="I27" s="87"/>
      <c r="J27" s="87"/>
      <c r="K27" s="87"/>
      <c r="L27" s="67"/>
      <c r="O27" s="30" t="s">
        <v>32</v>
      </c>
      <c r="Q27" s="32" t="s">
        <v>169</v>
      </c>
      <c r="R27" s="39" t="s">
        <v>173</v>
      </c>
      <c r="S27" s="24"/>
      <c r="T27" s="24"/>
      <c r="U27" s="24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5" customHeight="1" x14ac:dyDescent="0.25">
      <c r="A28" s="85"/>
      <c r="B28" s="85"/>
      <c r="C28" s="85"/>
      <c r="D28" s="85"/>
      <c r="E28" s="85"/>
      <c r="F28" s="87"/>
      <c r="G28" s="87"/>
      <c r="H28" s="87"/>
      <c r="I28" s="87"/>
      <c r="J28" s="87"/>
      <c r="K28" s="87"/>
      <c r="L28" s="67"/>
      <c r="O28" s="30" t="s">
        <v>33</v>
      </c>
      <c r="Q28" s="32" t="s">
        <v>32</v>
      </c>
      <c r="R28" s="39" t="s">
        <v>47</v>
      </c>
      <c r="S28" s="24"/>
      <c r="T28" s="24"/>
      <c r="U28" s="24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21" customHeight="1" x14ac:dyDescent="0.25">
      <c r="A29" s="11"/>
      <c r="B29" s="11"/>
      <c r="C29" s="11"/>
      <c r="D29" s="11"/>
      <c r="E29" s="11"/>
      <c r="F29" s="12"/>
      <c r="G29" s="12"/>
      <c r="H29" s="12"/>
      <c r="I29" s="2"/>
      <c r="J29" s="12"/>
      <c r="K29" s="12"/>
      <c r="L29" s="66"/>
      <c r="O29" s="32" t="s">
        <v>170</v>
      </c>
      <c r="Q29" s="32" t="s">
        <v>33</v>
      </c>
      <c r="R29" s="39" t="s">
        <v>74</v>
      </c>
      <c r="S29" s="24"/>
      <c r="T29" s="24"/>
      <c r="U29" s="24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27" customHeight="1" x14ac:dyDescent="0.25">
      <c r="A30" s="49" t="s">
        <v>63</v>
      </c>
      <c r="B30" s="69" t="s">
        <v>64</v>
      </c>
      <c r="C30" s="69"/>
      <c r="D30" s="69" t="s">
        <v>65</v>
      </c>
      <c r="E30" s="69"/>
      <c r="F30" s="69" t="s">
        <v>66</v>
      </c>
      <c r="G30" s="69" t="s">
        <v>67</v>
      </c>
      <c r="H30" s="50" t="s">
        <v>68</v>
      </c>
      <c r="I30" s="51" t="s">
        <v>67</v>
      </c>
      <c r="J30" s="50" t="s">
        <v>75</v>
      </c>
      <c r="K30" s="50" t="s">
        <v>69</v>
      </c>
      <c r="Q30" s="32" t="s">
        <v>170</v>
      </c>
      <c r="R30" s="39" t="s">
        <v>174</v>
      </c>
    </row>
    <row r="31" spans="1:72" s="2" customFormat="1" ht="19.149999999999999" customHeight="1" x14ac:dyDescent="0.25">
      <c r="A31" s="52">
        <v>1</v>
      </c>
      <c r="B31" s="73" t="s">
        <v>78</v>
      </c>
      <c r="C31" s="74"/>
      <c r="D31" s="71" t="s">
        <v>79</v>
      </c>
      <c r="E31" s="72"/>
      <c r="F31" s="71" t="s">
        <v>80</v>
      </c>
      <c r="G31" s="72"/>
      <c r="H31" s="53">
        <v>9.5</v>
      </c>
      <c r="I31" s="54"/>
      <c r="J31" s="55">
        <f>IF(I31&lt;15,10%,IF($T$4="В инф. център",20%,IF($T$4="В училище",15%," изберете място")))</f>
        <v>0.1</v>
      </c>
      <c r="K31" s="56">
        <f t="shared" ref="K31:K62" si="0">(I31*H31)-(H31*I31*J31)</f>
        <v>0</v>
      </c>
      <c r="L31" s="66"/>
      <c r="M31" s="66"/>
      <c r="N31" s="23"/>
      <c r="O31" s="21"/>
      <c r="P31" s="21"/>
      <c r="Q31" s="21"/>
      <c r="R31" s="21"/>
      <c r="S31" s="21"/>
      <c r="T31" s="21"/>
      <c r="U31" s="21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72" s="2" customFormat="1" ht="19.149999999999999" customHeight="1" x14ac:dyDescent="0.25">
      <c r="A32" s="52">
        <v>2</v>
      </c>
      <c r="B32" s="73" t="s">
        <v>78</v>
      </c>
      <c r="C32" s="74"/>
      <c r="D32" s="71" t="s">
        <v>81</v>
      </c>
      <c r="E32" s="72"/>
      <c r="F32" s="71" t="s">
        <v>82</v>
      </c>
      <c r="G32" s="72"/>
      <c r="H32" s="13">
        <v>9</v>
      </c>
      <c r="I32" s="54"/>
      <c r="J32" s="55">
        <f t="shared" ref="J32:J93" si="1">IF(I32&lt;15,10%,IF($T$4="В инф. център",20%,IF($T$4="В училище",15%," изберете място")))</f>
        <v>0.1</v>
      </c>
      <c r="K32" s="56">
        <f t="shared" si="0"/>
        <v>0</v>
      </c>
      <c r="L32" s="66"/>
      <c r="M32" s="66"/>
      <c r="N32" s="23"/>
      <c r="O32" s="21"/>
      <c r="P32" s="21"/>
      <c r="Q32" s="21"/>
      <c r="R32" s="21"/>
      <c r="S32" s="21"/>
      <c r="T32" s="21"/>
      <c r="U32" s="21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s="2" customFormat="1" ht="19.149999999999999" customHeight="1" x14ac:dyDescent="0.25">
      <c r="A33" s="52">
        <v>3</v>
      </c>
      <c r="B33" s="73" t="s">
        <v>83</v>
      </c>
      <c r="C33" s="74"/>
      <c r="D33" s="71" t="s">
        <v>84</v>
      </c>
      <c r="E33" s="72"/>
      <c r="F33" s="71" t="s">
        <v>80</v>
      </c>
      <c r="G33" s="72"/>
      <c r="H33" s="13">
        <v>13</v>
      </c>
      <c r="I33" s="54"/>
      <c r="J33" s="55">
        <f t="shared" si="1"/>
        <v>0.1</v>
      </c>
      <c r="K33" s="56">
        <f t="shared" si="0"/>
        <v>0</v>
      </c>
      <c r="L33" s="66"/>
      <c r="M33" s="66"/>
      <c r="N33" s="23"/>
      <c r="O33" s="21"/>
      <c r="P33" s="21"/>
      <c r="Q33" s="21"/>
      <c r="R33" s="21"/>
      <c r="S33" s="21"/>
      <c r="T33" s="21"/>
      <c r="U33" s="2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s="2" customFormat="1" ht="19.149999999999999" customHeight="1" x14ac:dyDescent="0.25">
      <c r="A34" s="52">
        <v>4</v>
      </c>
      <c r="B34" s="73" t="s">
        <v>83</v>
      </c>
      <c r="C34" s="74"/>
      <c r="D34" s="71" t="s">
        <v>85</v>
      </c>
      <c r="E34" s="72"/>
      <c r="F34" s="71" t="s">
        <v>86</v>
      </c>
      <c r="G34" s="72" t="s">
        <v>86</v>
      </c>
      <c r="H34" s="13">
        <v>13</v>
      </c>
      <c r="I34" s="54"/>
      <c r="J34" s="55">
        <f t="shared" si="1"/>
        <v>0.1</v>
      </c>
      <c r="K34" s="56">
        <f t="shared" si="0"/>
        <v>0</v>
      </c>
      <c r="L34" s="66"/>
      <c r="M34" s="66"/>
      <c r="N34" s="23"/>
      <c r="O34" s="21"/>
      <c r="P34" s="21"/>
      <c r="Q34" s="21"/>
      <c r="R34" s="21"/>
      <c r="S34" s="21"/>
      <c r="T34" s="21"/>
      <c r="U34" s="21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s="2" customFormat="1" ht="25.15" customHeight="1" x14ac:dyDescent="0.25">
      <c r="A35" s="52">
        <v>5</v>
      </c>
      <c r="B35" s="73" t="s">
        <v>87</v>
      </c>
      <c r="C35" s="74"/>
      <c r="D35" s="71" t="s">
        <v>88</v>
      </c>
      <c r="E35" s="72"/>
      <c r="F35" s="71" t="s">
        <v>80</v>
      </c>
      <c r="G35" s="72" t="s">
        <v>80</v>
      </c>
      <c r="H35" s="13">
        <v>9.9</v>
      </c>
      <c r="I35" s="54"/>
      <c r="J35" s="55">
        <f t="shared" si="1"/>
        <v>0.1</v>
      </c>
      <c r="K35" s="56">
        <f t="shared" si="0"/>
        <v>0</v>
      </c>
      <c r="L35" s="66"/>
      <c r="M35" s="66"/>
      <c r="N35" s="23"/>
      <c r="O35" s="21"/>
      <c r="P35" s="21"/>
      <c r="Q35" s="21"/>
      <c r="R35" s="21"/>
      <c r="S35" s="21"/>
      <c r="T35" s="21"/>
      <c r="U35" s="21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s="2" customFormat="1" ht="25.15" customHeight="1" x14ac:dyDescent="0.25">
      <c r="A36" s="52">
        <v>6</v>
      </c>
      <c r="B36" s="73" t="s">
        <v>89</v>
      </c>
      <c r="C36" s="74"/>
      <c r="D36" s="71" t="s">
        <v>90</v>
      </c>
      <c r="E36" s="72"/>
      <c r="F36" s="71" t="s">
        <v>80</v>
      </c>
      <c r="G36" s="72" t="s">
        <v>80</v>
      </c>
      <c r="H36" s="13">
        <v>5.9</v>
      </c>
      <c r="I36" s="54"/>
      <c r="J36" s="55">
        <f t="shared" si="1"/>
        <v>0.1</v>
      </c>
      <c r="K36" s="56">
        <f t="shared" si="0"/>
        <v>0</v>
      </c>
      <c r="L36" s="66"/>
      <c r="M36" s="66"/>
      <c r="N36" s="23"/>
      <c r="O36" s="21"/>
      <c r="P36" s="21"/>
      <c r="Q36" s="21"/>
      <c r="R36" s="21"/>
      <c r="S36" s="21"/>
      <c r="T36" s="21"/>
      <c r="U36" s="21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s="2" customFormat="1" ht="36" customHeight="1" x14ac:dyDescent="0.25">
      <c r="A37" s="52">
        <v>7</v>
      </c>
      <c r="B37" s="73" t="s">
        <v>152</v>
      </c>
      <c r="C37" s="74"/>
      <c r="D37" s="71" t="s">
        <v>92</v>
      </c>
      <c r="E37" s="72"/>
      <c r="F37" s="71" t="s">
        <v>80</v>
      </c>
      <c r="G37" s="72" t="s">
        <v>80</v>
      </c>
      <c r="H37" s="13">
        <v>5.9</v>
      </c>
      <c r="I37" s="54"/>
      <c r="J37" s="55">
        <f>IF(I37&lt;15,10%,IF($T$4="В инф. център",20%,IF($T$4="В училище",15%," изберете място")))</f>
        <v>0.1</v>
      </c>
      <c r="K37" s="56">
        <f>(I37*H37)-(H37*I37*J37)</f>
        <v>0</v>
      </c>
      <c r="L37" s="66"/>
      <c r="M37" s="66"/>
      <c r="N37" s="23"/>
      <c r="O37" s="21"/>
      <c r="P37" s="21"/>
      <c r="Q37" s="21"/>
      <c r="R37" s="21"/>
      <c r="S37" s="21"/>
      <c r="T37" s="21"/>
      <c r="U37" s="21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s="2" customFormat="1" ht="37.15" customHeight="1" x14ac:dyDescent="0.25">
      <c r="A38" s="52">
        <v>8</v>
      </c>
      <c r="B38" s="73" t="s">
        <v>151</v>
      </c>
      <c r="C38" s="74"/>
      <c r="D38" s="71" t="s">
        <v>91</v>
      </c>
      <c r="E38" s="72"/>
      <c r="F38" s="71" t="s">
        <v>80</v>
      </c>
      <c r="G38" s="72" t="s">
        <v>80</v>
      </c>
      <c r="H38" s="13">
        <v>12</v>
      </c>
      <c r="I38" s="54"/>
      <c r="J38" s="55">
        <f t="shared" si="1"/>
        <v>0.1</v>
      </c>
      <c r="K38" s="56">
        <f t="shared" si="0"/>
        <v>0</v>
      </c>
      <c r="L38" s="66"/>
      <c r="M38" s="66"/>
      <c r="N38" s="23"/>
      <c r="O38" s="21"/>
      <c r="P38" s="21"/>
      <c r="Q38" s="21"/>
      <c r="R38" s="21"/>
      <c r="S38" s="21"/>
      <c r="T38" s="21"/>
      <c r="U38" s="21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s="2" customFormat="1" ht="19.149999999999999" customHeight="1" x14ac:dyDescent="0.25">
      <c r="A39" s="52">
        <v>9</v>
      </c>
      <c r="B39" s="73" t="s">
        <v>93</v>
      </c>
      <c r="C39" s="74"/>
      <c r="D39" s="71" t="s">
        <v>94</v>
      </c>
      <c r="E39" s="72"/>
      <c r="F39" s="71" t="s">
        <v>80</v>
      </c>
      <c r="G39" s="72" t="s">
        <v>80</v>
      </c>
      <c r="H39" s="13">
        <v>11</v>
      </c>
      <c r="I39" s="54"/>
      <c r="J39" s="55">
        <f t="shared" si="1"/>
        <v>0.1</v>
      </c>
      <c r="K39" s="56">
        <f t="shared" si="0"/>
        <v>0</v>
      </c>
      <c r="L39" s="66"/>
      <c r="M39" s="66"/>
      <c r="N39" s="23"/>
      <c r="O39" s="21"/>
      <c r="P39" s="21"/>
      <c r="Q39" s="21"/>
      <c r="R39" s="21"/>
      <c r="S39" s="21"/>
      <c r="T39" s="21"/>
      <c r="U39" s="21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s="2" customFormat="1" ht="37.15" customHeight="1" x14ac:dyDescent="0.25">
      <c r="A40" s="52">
        <v>10</v>
      </c>
      <c r="B40" s="73" t="s">
        <v>95</v>
      </c>
      <c r="C40" s="74"/>
      <c r="D40" s="71" t="s">
        <v>94</v>
      </c>
      <c r="E40" s="72"/>
      <c r="F40" s="71" t="s">
        <v>80</v>
      </c>
      <c r="G40" s="72" t="s">
        <v>80</v>
      </c>
      <c r="H40" s="13">
        <v>14</v>
      </c>
      <c r="I40" s="54"/>
      <c r="J40" s="55">
        <f t="shared" si="1"/>
        <v>0.1</v>
      </c>
      <c r="K40" s="56">
        <f t="shared" si="0"/>
        <v>0</v>
      </c>
      <c r="L40" s="66"/>
      <c r="M40" s="66"/>
      <c r="N40" s="23"/>
      <c r="O40" s="21"/>
      <c r="P40" s="21"/>
      <c r="Q40" s="21"/>
      <c r="R40" s="21"/>
      <c r="S40" s="21"/>
      <c r="T40" s="21"/>
      <c r="U40" s="21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s="2" customFormat="1" ht="25.15" customHeight="1" x14ac:dyDescent="0.25">
      <c r="A41" s="52">
        <v>11</v>
      </c>
      <c r="B41" s="73" t="s">
        <v>96</v>
      </c>
      <c r="C41" s="74"/>
      <c r="D41" s="71" t="s">
        <v>97</v>
      </c>
      <c r="E41" s="72"/>
      <c r="F41" s="71" t="s">
        <v>80</v>
      </c>
      <c r="G41" s="72" t="s">
        <v>80</v>
      </c>
      <c r="H41" s="13">
        <v>9</v>
      </c>
      <c r="I41" s="54"/>
      <c r="J41" s="55">
        <f t="shared" si="1"/>
        <v>0.1</v>
      </c>
      <c r="K41" s="56">
        <f t="shared" si="0"/>
        <v>0</v>
      </c>
      <c r="L41" s="66"/>
      <c r="M41" s="66"/>
      <c r="N41" s="23"/>
      <c r="O41" s="21"/>
      <c r="P41" s="21"/>
      <c r="Q41" s="21"/>
      <c r="R41" s="21"/>
      <c r="S41" s="21"/>
      <c r="T41" s="21"/>
      <c r="U41" s="21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s="2" customFormat="1" ht="19.149999999999999" customHeight="1" x14ac:dyDescent="0.25">
      <c r="A42" s="52">
        <v>12</v>
      </c>
      <c r="B42" s="73" t="s">
        <v>98</v>
      </c>
      <c r="C42" s="74"/>
      <c r="D42" s="71" t="s">
        <v>99</v>
      </c>
      <c r="E42" s="72"/>
      <c r="F42" s="71" t="s">
        <v>80</v>
      </c>
      <c r="G42" s="72" t="s">
        <v>80</v>
      </c>
      <c r="H42" s="13">
        <v>14</v>
      </c>
      <c r="I42" s="54"/>
      <c r="J42" s="55">
        <f t="shared" si="1"/>
        <v>0.1</v>
      </c>
      <c r="K42" s="56">
        <f t="shared" si="0"/>
        <v>0</v>
      </c>
      <c r="L42" s="66"/>
      <c r="M42" s="66"/>
      <c r="N42" s="23"/>
      <c r="O42" s="21"/>
      <c r="P42" s="21"/>
      <c r="Q42" s="21"/>
      <c r="R42" s="21"/>
      <c r="S42" s="21"/>
      <c r="T42" s="21"/>
      <c r="U42" s="21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s="2" customFormat="1" ht="26.25" customHeight="1" x14ac:dyDescent="0.25">
      <c r="A43" s="52">
        <v>13</v>
      </c>
      <c r="B43" s="73" t="s">
        <v>186</v>
      </c>
      <c r="C43" s="74"/>
      <c r="D43" s="71" t="s">
        <v>100</v>
      </c>
      <c r="E43" s="72"/>
      <c r="F43" s="71" t="s">
        <v>80</v>
      </c>
      <c r="G43" s="72" t="s">
        <v>80</v>
      </c>
      <c r="H43" s="13">
        <v>15</v>
      </c>
      <c r="I43" s="54"/>
      <c r="J43" s="55">
        <f t="shared" si="1"/>
        <v>0.1</v>
      </c>
      <c r="K43" s="56">
        <f t="shared" si="0"/>
        <v>0</v>
      </c>
      <c r="L43" s="66"/>
      <c r="M43" s="66"/>
      <c r="N43" s="23"/>
      <c r="O43" s="21"/>
      <c r="P43" s="21"/>
      <c r="Q43" s="21"/>
      <c r="R43" s="21"/>
      <c r="S43" s="21"/>
      <c r="T43" s="21"/>
      <c r="U43" s="2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s="2" customFormat="1" ht="25.5" customHeight="1" x14ac:dyDescent="0.25">
      <c r="A44" s="52">
        <v>14</v>
      </c>
      <c r="B44" s="73" t="s">
        <v>187</v>
      </c>
      <c r="C44" s="74"/>
      <c r="D44" s="71" t="s">
        <v>101</v>
      </c>
      <c r="E44" s="72"/>
      <c r="F44" s="71" t="s">
        <v>80</v>
      </c>
      <c r="G44" s="72" t="s">
        <v>80</v>
      </c>
      <c r="H44" s="13">
        <v>5.9</v>
      </c>
      <c r="I44" s="54"/>
      <c r="J44" s="55">
        <f t="shared" si="1"/>
        <v>0.1</v>
      </c>
      <c r="K44" s="56">
        <f t="shared" si="0"/>
        <v>0</v>
      </c>
      <c r="L44" s="66"/>
      <c r="M44" s="66"/>
      <c r="N44" s="23"/>
      <c r="O44" s="21"/>
      <c r="P44" s="21"/>
      <c r="Q44" s="21"/>
      <c r="R44" s="21"/>
      <c r="S44" s="21"/>
      <c r="T44" s="21"/>
      <c r="U44" s="21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s="2" customFormat="1" ht="25.15" customHeight="1" x14ac:dyDescent="0.25">
      <c r="A45" s="52">
        <v>15</v>
      </c>
      <c r="B45" s="73" t="s">
        <v>153</v>
      </c>
      <c r="C45" s="74"/>
      <c r="D45" s="71" t="s">
        <v>102</v>
      </c>
      <c r="E45" s="72"/>
      <c r="F45" s="71" t="s">
        <v>80</v>
      </c>
      <c r="G45" s="72" t="s">
        <v>80</v>
      </c>
      <c r="H45" s="13">
        <v>4.9000000000000004</v>
      </c>
      <c r="I45" s="54"/>
      <c r="J45" s="55">
        <f t="shared" si="1"/>
        <v>0.1</v>
      </c>
      <c r="K45" s="56">
        <f t="shared" si="0"/>
        <v>0</v>
      </c>
      <c r="L45" s="66"/>
      <c r="M45" s="66"/>
      <c r="N45" s="23"/>
      <c r="O45" s="21"/>
      <c r="P45" s="21"/>
      <c r="Q45" s="21"/>
      <c r="R45" s="21"/>
      <c r="S45" s="21"/>
      <c r="T45" s="21"/>
      <c r="U45" s="21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s="2" customFormat="1" ht="19.149999999999999" customHeight="1" x14ac:dyDescent="0.25">
      <c r="A46" s="52">
        <v>16</v>
      </c>
      <c r="B46" s="73" t="s">
        <v>103</v>
      </c>
      <c r="C46" s="74"/>
      <c r="D46" s="71" t="s">
        <v>104</v>
      </c>
      <c r="E46" s="72"/>
      <c r="F46" s="71" t="s">
        <v>80</v>
      </c>
      <c r="G46" s="72" t="s">
        <v>80</v>
      </c>
      <c r="H46" s="13">
        <v>11</v>
      </c>
      <c r="I46" s="54"/>
      <c r="J46" s="55">
        <f t="shared" si="1"/>
        <v>0.1</v>
      </c>
      <c r="K46" s="56">
        <f t="shared" si="0"/>
        <v>0</v>
      </c>
      <c r="L46" s="66"/>
      <c r="M46" s="66"/>
      <c r="N46" s="23"/>
      <c r="O46" s="21"/>
      <c r="P46" s="21"/>
      <c r="Q46" s="21"/>
      <c r="R46" s="21"/>
      <c r="S46" s="21"/>
      <c r="T46" s="21"/>
      <c r="U46" s="21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s="2" customFormat="1" ht="27" customHeight="1" x14ac:dyDescent="0.25">
      <c r="A47" s="52">
        <v>17</v>
      </c>
      <c r="B47" s="73" t="s">
        <v>189</v>
      </c>
      <c r="C47" s="74"/>
      <c r="D47" s="71" t="s">
        <v>105</v>
      </c>
      <c r="E47" s="72"/>
      <c r="F47" s="71" t="s">
        <v>80</v>
      </c>
      <c r="G47" s="72" t="s">
        <v>80</v>
      </c>
      <c r="H47" s="13">
        <v>14</v>
      </c>
      <c r="I47" s="54"/>
      <c r="J47" s="55">
        <f t="shared" si="1"/>
        <v>0.1</v>
      </c>
      <c r="K47" s="56">
        <f t="shared" si="0"/>
        <v>0</v>
      </c>
      <c r="L47" s="66"/>
      <c r="M47" s="66"/>
      <c r="N47" s="23"/>
      <c r="O47" s="21"/>
      <c r="P47" s="21"/>
      <c r="Q47" s="21"/>
      <c r="R47" s="21"/>
      <c r="S47" s="21"/>
      <c r="T47" s="21"/>
      <c r="U47" s="21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s="2" customFormat="1" ht="27.75" customHeight="1" x14ac:dyDescent="0.25">
      <c r="A48" s="52">
        <v>18</v>
      </c>
      <c r="B48" s="73" t="s">
        <v>188</v>
      </c>
      <c r="C48" s="74"/>
      <c r="D48" s="71" t="s">
        <v>106</v>
      </c>
      <c r="E48" s="72"/>
      <c r="F48" s="71" t="s">
        <v>80</v>
      </c>
      <c r="G48" s="72" t="s">
        <v>80</v>
      </c>
      <c r="H48" s="13">
        <v>3.9</v>
      </c>
      <c r="I48" s="54"/>
      <c r="J48" s="55">
        <f t="shared" si="1"/>
        <v>0.1</v>
      </c>
      <c r="K48" s="56">
        <f t="shared" si="0"/>
        <v>0</v>
      </c>
      <c r="L48" s="66"/>
      <c r="M48" s="66"/>
      <c r="N48" s="23"/>
      <c r="O48" s="21"/>
      <c r="P48" s="21"/>
      <c r="Q48" s="21"/>
      <c r="R48" s="21"/>
      <c r="S48" s="21"/>
      <c r="T48" s="21"/>
      <c r="U48" s="21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s="2" customFormat="1" ht="25.15" customHeight="1" x14ac:dyDescent="0.25">
      <c r="A49" s="52">
        <v>19</v>
      </c>
      <c r="B49" s="73" t="s">
        <v>154</v>
      </c>
      <c r="C49" s="74"/>
      <c r="D49" s="71" t="s">
        <v>150</v>
      </c>
      <c r="E49" s="72"/>
      <c r="F49" s="71" t="s">
        <v>80</v>
      </c>
      <c r="G49" s="72" t="s">
        <v>80</v>
      </c>
      <c r="H49" s="13">
        <v>4.9000000000000004</v>
      </c>
      <c r="I49" s="54"/>
      <c r="J49" s="55">
        <f t="shared" si="1"/>
        <v>0.1</v>
      </c>
      <c r="K49" s="56">
        <f t="shared" si="0"/>
        <v>0</v>
      </c>
      <c r="L49" s="66"/>
      <c r="M49" s="66"/>
      <c r="N49" s="23"/>
      <c r="O49" s="21"/>
      <c r="P49" s="21"/>
      <c r="Q49" s="21"/>
      <c r="R49" s="21"/>
      <c r="S49" s="21"/>
      <c r="T49" s="21"/>
      <c r="U49" s="21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s="2" customFormat="1" ht="24.75" customHeight="1" x14ac:dyDescent="0.25">
      <c r="A50" s="52">
        <v>20</v>
      </c>
      <c r="B50" s="73" t="s">
        <v>190</v>
      </c>
      <c r="C50" s="74"/>
      <c r="D50" s="71" t="s">
        <v>142</v>
      </c>
      <c r="E50" s="72"/>
      <c r="F50" s="71" t="s">
        <v>80</v>
      </c>
      <c r="G50" s="72" t="s">
        <v>80</v>
      </c>
      <c r="H50" s="13">
        <v>12</v>
      </c>
      <c r="I50" s="54"/>
      <c r="J50" s="55">
        <f t="shared" si="1"/>
        <v>0.1</v>
      </c>
      <c r="K50" s="56">
        <f t="shared" si="0"/>
        <v>0</v>
      </c>
      <c r="L50" s="66"/>
      <c r="M50" s="68"/>
      <c r="N50" s="23"/>
      <c r="O50" s="21"/>
      <c r="P50" s="21"/>
      <c r="Q50" s="21"/>
      <c r="R50" s="21"/>
      <c r="S50" s="21"/>
      <c r="T50" s="21"/>
      <c r="U50" s="21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s="2" customFormat="1" ht="27.75" customHeight="1" x14ac:dyDescent="0.25">
      <c r="A51" s="52">
        <v>21</v>
      </c>
      <c r="B51" s="73" t="s">
        <v>190</v>
      </c>
      <c r="C51" s="74"/>
      <c r="D51" s="71" t="s">
        <v>143</v>
      </c>
      <c r="E51" s="72"/>
      <c r="F51" s="71" t="s">
        <v>82</v>
      </c>
      <c r="G51" s="72" t="s">
        <v>82</v>
      </c>
      <c r="H51" s="13">
        <v>12</v>
      </c>
      <c r="I51" s="54"/>
      <c r="J51" s="55">
        <f t="shared" si="1"/>
        <v>0.1</v>
      </c>
      <c r="K51" s="56">
        <f t="shared" si="0"/>
        <v>0</v>
      </c>
      <c r="L51" s="66"/>
      <c r="M51" s="68"/>
      <c r="N51" s="23"/>
      <c r="O51" s="21"/>
      <c r="P51" s="21"/>
      <c r="Q51" s="21"/>
      <c r="R51" s="21"/>
      <c r="S51" s="21"/>
      <c r="T51" s="21"/>
      <c r="U51" s="21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s="2" customFormat="1" ht="29.25" customHeight="1" x14ac:dyDescent="0.25">
      <c r="A52" s="52">
        <v>22</v>
      </c>
      <c r="B52" s="73" t="s">
        <v>191</v>
      </c>
      <c r="C52" s="74"/>
      <c r="D52" s="71" t="s">
        <v>107</v>
      </c>
      <c r="E52" s="72"/>
      <c r="F52" s="71" t="s">
        <v>80</v>
      </c>
      <c r="G52" s="72" t="s">
        <v>80</v>
      </c>
      <c r="H52" s="13">
        <v>4.9000000000000004</v>
      </c>
      <c r="I52" s="54"/>
      <c r="J52" s="55">
        <f t="shared" si="1"/>
        <v>0.1</v>
      </c>
      <c r="K52" s="56">
        <f t="shared" si="0"/>
        <v>0</v>
      </c>
      <c r="L52" s="66"/>
      <c r="M52" s="68"/>
      <c r="N52" s="23"/>
      <c r="O52" s="21"/>
      <c r="P52" s="21"/>
      <c r="Q52" s="21"/>
      <c r="R52" s="21"/>
      <c r="S52" s="21"/>
      <c r="T52" s="21"/>
      <c r="U52" s="21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s="2" customFormat="1" ht="27" customHeight="1" x14ac:dyDescent="0.25">
      <c r="A53" s="52">
        <v>23</v>
      </c>
      <c r="B53" s="73" t="s">
        <v>192</v>
      </c>
      <c r="C53" s="74"/>
      <c r="D53" s="71" t="s">
        <v>108</v>
      </c>
      <c r="E53" s="72"/>
      <c r="F53" s="71" t="s">
        <v>80</v>
      </c>
      <c r="G53" s="72" t="s">
        <v>80</v>
      </c>
      <c r="H53" s="13">
        <v>12</v>
      </c>
      <c r="I53" s="54"/>
      <c r="J53" s="55">
        <f t="shared" si="1"/>
        <v>0.1</v>
      </c>
      <c r="K53" s="56">
        <f t="shared" si="0"/>
        <v>0</v>
      </c>
      <c r="L53" s="66"/>
      <c r="M53" s="68"/>
      <c r="N53" s="23"/>
      <c r="O53" s="21"/>
      <c r="P53" s="21"/>
      <c r="Q53" s="21"/>
      <c r="R53" s="21"/>
      <c r="S53" s="21"/>
      <c r="T53" s="21"/>
      <c r="U53" s="21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s="2" customFormat="1" ht="28.5" customHeight="1" x14ac:dyDescent="0.25">
      <c r="A54" s="52">
        <v>24</v>
      </c>
      <c r="B54" s="73" t="s">
        <v>193</v>
      </c>
      <c r="C54" s="74"/>
      <c r="D54" s="71" t="s">
        <v>108</v>
      </c>
      <c r="E54" s="72"/>
      <c r="F54" s="71" t="s">
        <v>80</v>
      </c>
      <c r="G54" s="72" t="s">
        <v>80</v>
      </c>
      <c r="H54" s="13">
        <v>3.9</v>
      </c>
      <c r="I54" s="54"/>
      <c r="J54" s="55">
        <f t="shared" si="1"/>
        <v>0.1</v>
      </c>
      <c r="K54" s="56">
        <f t="shared" si="0"/>
        <v>0</v>
      </c>
      <c r="L54" s="66"/>
      <c r="M54" s="68"/>
      <c r="N54" s="23"/>
      <c r="O54" s="21"/>
      <c r="P54" s="21"/>
      <c r="Q54" s="21"/>
      <c r="R54" s="21"/>
      <c r="S54" s="21"/>
      <c r="T54" s="21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s="2" customFormat="1" ht="29.25" customHeight="1" x14ac:dyDescent="0.25">
      <c r="A55" s="52">
        <v>25</v>
      </c>
      <c r="B55" s="73" t="s">
        <v>194</v>
      </c>
      <c r="C55" s="74"/>
      <c r="D55" s="71" t="s">
        <v>109</v>
      </c>
      <c r="E55" s="72"/>
      <c r="F55" s="71" t="s">
        <v>86</v>
      </c>
      <c r="G55" s="72" t="s">
        <v>86</v>
      </c>
      <c r="H55" s="13">
        <v>12</v>
      </c>
      <c r="I55" s="54"/>
      <c r="J55" s="55">
        <f t="shared" si="1"/>
        <v>0.1</v>
      </c>
      <c r="K55" s="56">
        <f t="shared" si="0"/>
        <v>0</v>
      </c>
      <c r="L55" s="66"/>
      <c r="M55" s="66"/>
      <c r="N55" s="23"/>
      <c r="O55" s="21"/>
      <c r="P55" s="21"/>
      <c r="Q55" s="21"/>
      <c r="R55" s="21"/>
      <c r="S55" s="21"/>
      <c r="T55" s="21"/>
      <c r="U55" s="21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s="2" customFormat="1" ht="27" customHeight="1" x14ac:dyDescent="0.25">
      <c r="A56" s="52">
        <v>26</v>
      </c>
      <c r="B56" s="73" t="s">
        <v>195</v>
      </c>
      <c r="C56" s="74"/>
      <c r="D56" s="71" t="s">
        <v>109</v>
      </c>
      <c r="E56" s="72"/>
      <c r="F56" s="71" t="s">
        <v>86</v>
      </c>
      <c r="G56" s="72" t="s">
        <v>86</v>
      </c>
      <c r="H56" s="13">
        <v>3.9</v>
      </c>
      <c r="I56" s="54"/>
      <c r="J56" s="55">
        <f t="shared" si="1"/>
        <v>0.1</v>
      </c>
      <c r="K56" s="56">
        <f t="shared" si="0"/>
        <v>0</v>
      </c>
      <c r="L56" s="66"/>
      <c r="M56" s="66"/>
      <c r="N56" s="23"/>
      <c r="O56" s="21"/>
      <c r="P56" s="21"/>
      <c r="Q56" s="21"/>
      <c r="R56" s="21"/>
      <c r="S56" s="21"/>
      <c r="T56" s="21"/>
      <c r="U56" s="21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s="2" customFormat="1" ht="22.5" customHeight="1" x14ac:dyDescent="0.25">
      <c r="A57" s="52">
        <v>27</v>
      </c>
      <c r="B57" s="73" t="s">
        <v>196</v>
      </c>
      <c r="C57" s="74"/>
      <c r="D57" s="71" t="s">
        <v>110</v>
      </c>
      <c r="E57" s="72"/>
      <c r="F57" s="71" t="s">
        <v>80</v>
      </c>
      <c r="G57" s="72" t="s">
        <v>80</v>
      </c>
      <c r="H57" s="13">
        <v>10</v>
      </c>
      <c r="I57" s="54"/>
      <c r="J57" s="55">
        <f t="shared" si="1"/>
        <v>0.1</v>
      </c>
      <c r="K57" s="56">
        <f t="shared" si="0"/>
        <v>0</v>
      </c>
      <c r="L57" s="66"/>
      <c r="M57" s="66"/>
      <c r="N57" s="23"/>
      <c r="O57" s="21"/>
      <c r="P57" s="21"/>
      <c r="Q57" s="21"/>
      <c r="R57" s="21"/>
      <c r="S57" s="21"/>
      <c r="T57" s="21"/>
      <c r="U57" s="21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s="2" customFormat="1" ht="27" customHeight="1" x14ac:dyDescent="0.25">
      <c r="A58" s="52">
        <v>28</v>
      </c>
      <c r="B58" s="73" t="s">
        <v>197</v>
      </c>
      <c r="C58" s="74"/>
      <c r="D58" s="71" t="s">
        <v>110</v>
      </c>
      <c r="E58" s="72"/>
      <c r="F58" s="71" t="s">
        <v>80</v>
      </c>
      <c r="G58" s="72" t="s">
        <v>80</v>
      </c>
      <c r="H58" s="13">
        <v>3.9</v>
      </c>
      <c r="I58" s="54"/>
      <c r="J58" s="55">
        <f t="shared" si="1"/>
        <v>0.1</v>
      </c>
      <c r="K58" s="56">
        <f t="shared" si="0"/>
        <v>0</v>
      </c>
      <c r="L58" s="66"/>
      <c r="M58" s="66"/>
      <c r="N58" s="23"/>
      <c r="O58" s="21"/>
      <c r="P58" s="21"/>
      <c r="Q58" s="21"/>
      <c r="R58" s="21"/>
      <c r="S58" s="21"/>
      <c r="T58" s="21"/>
      <c r="U58" s="21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s="2" customFormat="1" ht="19.149999999999999" customHeight="1" x14ac:dyDescent="0.25">
      <c r="A59" s="52">
        <v>29</v>
      </c>
      <c r="B59" s="73" t="s">
        <v>111</v>
      </c>
      <c r="C59" s="74"/>
      <c r="D59" s="71" t="s">
        <v>112</v>
      </c>
      <c r="E59" s="72"/>
      <c r="F59" s="71" t="s">
        <v>80</v>
      </c>
      <c r="G59" s="72" t="s">
        <v>80</v>
      </c>
      <c r="H59" s="13">
        <v>8</v>
      </c>
      <c r="I59" s="54"/>
      <c r="J59" s="55">
        <f t="shared" si="1"/>
        <v>0.1</v>
      </c>
      <c r="K59" s="57">
        <f t="shared" si="0"/>
        <v>0</v>
      </c>
      <c r="L59" s="66"/>
      <c r="M59" s="66"/>
      <c r="N59" s="23"/>
      <c r="O59" s="21"/>
      <c r="P59" s="21"/>
      <c r="Q59" s="21"/>
      <c r="R59" s="21"/>
      <c r="S59" s="21"/>
      <c r="T59" s="21"/>
      <c r="U59" s="21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s="2" customFormat="1" ht="19.149999999999999" customHeight="1" x14ac:dyDescent="0.25">
      <c r="A60" s="52">
        <v>30</v>
      </c>
      <c r="B60" s="73" t="s">
        <v>113</v>
      </c>
      <c r="C60" s="74"/>
      <c r="D60" s="71" t="s">
        <v>114</v>
      </c>
      <c r="E60" s="72"/>
      <c r="F60" s="71" t="s">
        <v>80</v>
      </c>
      <c r="G60" s="72" t="s">
        <v>80</v>
      </c>
      <c r="H60" s="13">
        <v>8</v>
      </c>
      <c r="I60" s="54"/>
      <c r="J60" s="55">
        <f t="shared" si="1"/>
        <v>0.1</v>
      </c>
      <c r="K60" s="57">
        <f t="shared" si="0"/>
        <v>0</v>
      </c>
      <c r="L60" s="66"/>
      <c r="M60" s="66"/>
      <c r="N60" s="23"/>
      <c r="O60" s="21"/>
      <c r="P60" s="21"/>
      <c r="Q60" s="21"/>
      <c r="R60" s="21"/>
      <c r="S60" s="21"/>
      <c r="T60" s="21"/>
      <c r="U60" s="21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s="2" customFormat="1" ht="19.149999999999999" customHeight="1" x14ac:dyDescent="0.25">
      <c r="A61" s="52">
        <v>31</v>
      </c>
      <c r="B61" s="73" t="s">
        <v>113</v>
      </c>
      <c r="C61" s="74"/>
      <c r="D61" s="71" t="s">
        <v>115</v>
      </c>
      <c r="E61" s="72"/>
      <c r="F61" s="71" t="s">
        <v>86</v>
      </c>
      <c r="G61" s="72" t="s">
        <v>86</v>
      </c>
      <c r="H61" s="13">
        <v>8</v>
      </c>
      <c r="I61" s="54"/>
      <c r="J61" s="55">
        <f t="shared" si="1"/>
        <v>0.1</v>
      </c>
      <c r="K61" s="57">
        <f t="shared" si="0"/>
        <v>0</v>
      </c>
      <c r="L61" s="66"/>
      <c r="M61" s="66"/>
      <c r="N61" s="23"/>
      <c r="O61" s="21"/>
      <c r="P61" s="21"/>
      <c r="Q61" s="21"/>
      <c r="R61" s="21"/>
      <c r="S61" s="21"/>
      <c r="T61" s="21"/>
      <c r="U61" s="21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s="2" customFormat="1" ht="25.15" customHeight="1" x14ac:dyDescent="0.25">
      <c r="A62" s="52">
        <v>32</v>
      </c>
      <c r="B62" s="73" t="s">
        <v>141</v>
      </c>
      <c r="C62" s="74"/>
      <c r="D62" s="71" t="s">
        <v>116</v>
      </c>
      <c r="E62" s="72"/>
      <c r="F62" s="71" t="s">
        <v>80</v>
      </c>
      <c r="G62" s="72" t="s">
        <v>80</v>
      </c>
      <c r="H62" s="13">
        <v>10</v>
      </c>
      <c r="I62" s="54"/>
      <c r="J62" s="55">
        <f t="shared" si="1"/>
        <v>0.1</v>
      </c>
      <c r="K62" s="57">
        <f t="shared" si="0"/>
        <v>0</v>
      </c>
      <c r="L62" s="66"/>
      <c r="M62" s="66"/>
      <c r="N62" s="23"/>
      <c r="O62" s="21"/>
      <c r="P62" s="21"/>
      <c r="Q62" s="21"/>
      <c r="R62" s="21"/>
      <c r="S62" s="21"/>
      <c r="T62" s="21"/>
      <c r="U62" s="21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s="2" customFormat="1" ht="25.15" customHeight="1" x14ac:dyDescent="0.25">
      <c r="A63" s="52">
        <v>33</v>
      </c>
      <c r="B63" s="73" t="s">
        <v>117</v>
      </c>
      <c r="C63" s="74"/>
      <c r="D63" s="71" t="s">
        <v>118</v>
      </c>
      <c r="E63" s="72"/>
      <c r="F63" s="71" t="s">
        <v>80</v>
      </c>
      <c r="G63" s="72" t="s">
        <v>80</v>
      </c>
      <c r="H63" s="13">
        <v>12</v>
      </c>
      <c r="I63" s="54"/>
      <c r="J63" s="55">
        <f t="shared" si="1"/>
        <v>0.1</v>
      </c>
      <c r="K63" s="57">
        <f t="shared" ref="K63:K94" si="2">(I63*H63)-(H63*I63*J63)</f>
        <v>0</v>
      </c>
      <c r="L63" s="66"/>
      <c r="M63" s="66"/>
      <c r="N63" s="23"/>
      <c r="O63" s="21"/>
      <c r="P63" s="21"/>
      <c r="Q63" s="21"/>
      <c r="R63" s="21"/>
      <c r="S63" s="21"/>
      <c r="T63" s="21"/>
      <c r="U63" s="21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s="2" customFormat="1" ht="25.15" customHeight="1" x14ac:dyDescent="0.25">
      <c r="A64" s="52">
        <v>34</v>
      </c>
      <c r="B64" s="73" t="s">
        <v>144</v>
      </c>
      <c r="C64" s="74"/>
      <c r="D64" s="71" t="s">
        <v>118</v>
      </c>
      <c r="E64" s="72"/>
      <c r="F64" s="71" t="s">
        <v>80</v>
      </c>
      <c r="G64" s="72" t="s">
        <v>80</v>
      </c>
      <c r="H64" s="14">
        <v>5.9</v>
      </c>
      <c r="I64" s="54"/>
      <c r="J64" s="55">
        <f t="shared" si="1"/>
        <v>0.1</v>
      </c>
      <c r="K64" s="57">
        <f t="shared" si="2"/>
        <v>0</v>
      </c>
      <c r="L64" s="66"/>
      <c r="M64" s="66"/>
      <c r="N64" s="23"/>
      <c r="O64" s="21"/>
      <c r="P64" s="21"/>
      <c r="Q64" s="21"/>
      <c r="R64" s="21"/>
      <c r="S64" s="21"/>
      <c r="T64" s="21"/>
      <c r="U64" s="21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s="48" customFormat="1" ht="37.15" customHeight="1" x14ac:dyDescent="0.25">
      <c r="A65" s="52">
        <v>35</v>
      </c>
      <c r="B65" s="73" t="s">
        <v>156</v>
      </c>
      <c r="C65" s="74"/>
      <c r="D65" s="71" t="s">
        <v>119</v>
      </c>
      <c r="E65" s="72"/>
      <c r="F65" s="71" t="s">
        <v>80</v>
      </c>
      <c r="G65" s="72" t="s">
        <v>80</v>
      </c>
      <c r="H65" s="13">
        <v>29</v>
      </c>
      <c r="I65" s="54"/>
      <c r="J65" s="55">
        <f>IF(I65&lt;15,10%,IF($T$4="В инф. център",20%,IF($T$4="В училище",20%," изберете място")))</f>
        <v>0.1</v>
      </c>
      <c r="K65" s="57">
        <f t="shared" si="2"/>
        <v>0</v>
      </c>
      <c r="L65" s="66"/>
      <c r="M65" s="66"/>
      <c r="N65" s="46"/>
      <c r="O65" s="47"/>
      <c r="P65" s="47"/>
      <c r="Q65" s="47"/>
      <c r="R65" s="47"/>
      <c r="S65" s="47"/>
      <c r="T65" s="47"/>
      <c r="U65" s="47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</row>
    <row r="66" spans="1:45" s="2" customFormat="1" ht="49.5" customHeight="1" x14ac:dyDescent="0.25">
      <c r="A66" s="52">
        <v>36</v>
      </c>
      <c r="B66" s="73" t="s">
        <v>155</v>
      </c>
      <c r="C66" s="74"/>
      <c r="D66" s="71" t="s">
        <v>119</v>
      </c>
      <c r="E66" s="72"/>
      <c r="F66" s="71" t="s">
        <v>80</v>
      </c>
      <c r="G66" s="72" t="s">
        <v>80</v>
      </c>
      <c r="H66" s="13">
        <v>12</v>
      </c>
      <c r="I66" s="54"/>
      <c r="J66" s="55">
        <f t="shared" ref="J66:J72" si="3">IF(I66&lt;15,10%,IF($T$4="В инф. център",20%,IF($T$4="В училище",20%," изберете място")))</f>
        <v>0.1</v>
      </c>
      <c r="K66" s="57">
        <f t="shared" si="2"/>
        <v>0</v>
      </c>
      <c r="L66" s="66"/>
      <c r="M66" s="66"/>
      <c r="N66" s="23"/>
      <c r="O66" s="21"/>
      <c r="P66" s="21"/>
      <c r="Q66" s="21"/>
      <c r="R66" s="21"/>
      <c r="S66" s="21"/>
      <c r="T66" s="21"/>
      <c r="U66" s="21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s="2" customFormat="1" ht="37.15" customHeight="1" x14ac:dyDescent="0.25">
      <c r="A67" s="52">
        <v>37</v>
      </c>
      <c r="B67" s="73" t="s">
        <v>163</v>
      </c>
      <c r="C67" s="74"/>
      <c r="D67" s="71" t="s">
        <v>119</v>
      </c>
      <c r="E67" s="72"/>
      <c r="F67" s="71" t="s">
        <v>80</v>
      </c>
      <c r="G67" s="72" t="s">
        <v>80</v>
      </c>
      <c r="H67" s="13">
        <v>29</v>
      </c>
      <c r="I67" s="54"/>
      <c r="J67" s="55">
        <f t="shared" si="3"/>
        <v>0.1</v>
      </c>
      <c r="K67" s="57">
        <f t="shared" si="2"/>
        <v>0</v>
      </c>
      <c r="L67" s="66"/>
      <c r="M67" s="66"/>
      <c r="N67" s="23"/>
      <c r="O67" s="21"/>
      <c r="P67" s="21"/>
      <c r="Q67" s="21"/>
      <c r="R67" s="21"/>
      <c r="S67" s="21"/>
      <c r="T67" s="21"/>
      <c r="U67" s="21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s="2" customFormat="1" ht="37.15" customHeight="1" x14ac:dyDescent="0.25">
      <c r="A68" s="52">
        <v>38</v>
      </c>
      <c r="B68" s="73" t="s">
        <v>164</v>
      </c>
      <c r="C68" s="74"/>
      <c r="D68" s="71" t="s">
        <v>119</v>
      </c>
      <c r="E68" s="72"/>
      <c r="F68" s="71" t="s">
        <v>80</v>
      </c>
      <c r="G68" s="72" t="s">
        <v>80</v>
      </c>
      <c r="H68" s="13">
        <v>12</v>
      </c>
      <c r="I68" s="54"/>
      <c r="J68" s="55">
        <f t="shared" si="3"/>
        <v>0.1</v>
      </c>
      <c r="K68" s="57">
        <f t="shared" si="2"/>
        <v>0</v>
      </c>
      <c r="L68" s="66"/>
      <c r="M68" s="66"/>
      <c r="N68" s="23"/>
      <c r="O68" s="21"/>
      <c r="P68" s="21"/>
      <c r="Q68" s="21"/>
      <c r="R68" s="21"/>
      <c r="S68" s="21"/>
      <c r="T68" s="21"/>
      <c r="U68" s="21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s="2" customFormat="1" ht="37.15" customHeight="1" x14ac:dyDescent="0.25">
      <c r="A69" s="52">
        <v>39</v>
      </c>
      <c r="B69" s="73" t="s">
        <v>165</v>
      </c>
      <c r="C69" s="74"/>
      <c r="D69" s="71" t="s">
        <v>119</v>
      </c>
      <c r="E69" s="72"/>
      <c r="F69" s="71" t="s">
        <v>80</v>
      </c>
      <c r="G69" s="72" t="s">
        <v>80</v>
      </c>
      <c r="H69" s="13">
        <v>29</v>
      </c>
      <c r="I69" s="54"/>
      <c r="J69" s="55">
        <f t="shared" si="3"/>
        <v>0.1</v>
      </c>
      <c r="K69" s="57">
        <f t="shared" si="2"/>
        <v>0</v>
      </c>
      <c r="L69" s="66"/>
      <c r="M69" s="66"/>
      <c r="N69" s="23"/>
      <c r="O69" s="21"/>
      <c r="P69" s="21"/>
      <c r="Q69" s="21"/>
      <c r="R69" s="21"/>
      <c r="S69" s="21"/>
      <c r="T69" s="21"/>
      <c r="U69" s="21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s="2" customFormat="1" ht="45.75" customHeight="1" x14ac:dyDescent="0.25">
      <c r="A70" s="52">
        <v>40</v>
      </c>
      <c r="B70" s="73" t="s">
        <v>166</v>
      </c>
      <c r="C70" s="74"/>
      <c r="D70" s="71" t="s">
        <v>119</v>
      </c>
      <c r="E70" s="72"/>
      <c r="F70" s="71" t="s">
        <v>80</v>
      </c>
      <c r="G70" s="72" t="s">
        <v>80</v>
      </c>
      <c r="H70" s="13">
        <v>12</v>
      </c>
      <c r="I70" s="54"/>
      <c r="J70" s="55">
        <f t="shared" si="3"/>
        <v>0.1</v>
      </c>
      <c r="K70" s="57">
        <f t="shared" si="2"/>
        <v>0</v>
      </c>
      <c r="L70" s="66"/>
      <c r="M70" s="66"/>
      <c r="N70" s="23"/>
      <c r="O70" s="21"/>
      <c r="P70" s="21"/>
      <c r="Q70" s="21"/>
      <c r="R70" s="21"/>
      <c r="S70" s="21"/>
      <c r="T70" s="21"/>
      <c r="U70" s="21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s="44" customFormat="1" ht="28.5" customHeight="1" x14ac:dyDescent="0.25">
      <c r="A71" s="52">
        <v>41</v>
      </c>
      <c r="B71" s="83" t="s">
        <v>120</v>
      </c>
      <c r="C71" s="84"/>
      <c r="D71" s="76" t="s">
        <v>119</v>
      </c>
      <c r="E71" s="77"/>
      <c r="F71" s="76" t="s">
        <v>80</v>
      </c>
      <c r="G71" s="77" t="s">
        <v>80</v>
      </c>
      <c r="H71" s="14">
        <v>5</v>
      </c>
      <c r="I71" s="54"/>
      <c r="J71" s="55">
        <f t="shared" si="3"/>
        <v>0.1</v>
      </c>
      <c r="K71" s="57">
        <f t="shared" si="2"/>
        <v>0</v>
      </c>
      <c r="L71" s="66"/>
      <c r="M71" s="66"/>
      <c r="N71" s="42"/>
      <c r="O71" s="43"/>
      <c r="P71" s="43"/>
      <c r="Q71" s="43"/>
      <c r="R71" s="43"/>
      <c r="S71" s="43"/>
      <c r="T71" s="43"/>
      <c r="U71" s="43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45" s="44" customFormat="1" ht="24" customHeight="1" x14ac:dyDescent="0.25">
      <c r="A72" s="52">
        <v>42</v>
      </c>
      <c r="B72" s="83" t="s">
        <v>121</v>
      </c>
      <c r="C72" s="84"/>
      <c r="D72" s="76" t="s">
        <v>119</v>
      </c>
      <c r="E72" s="77"/>
      <c r="F72" s="76" t="s">
        <v>80</v>
      </c>
      <c r="G72" s="77" t="s">
        <v>80</v>
      </c>
      <c r="H72" s="14">
        <v>5</v>
      </c>
      <c r="I72" s="54"/>
      <c r="J72" s="55">
        <f t="shared" si="3"/>
        <v>0.1</v>
      </c>
      <c r="K72" s="57">
        <f t="shared" si="2"/>
        <v>0</v>
      </c>
      <c r="L72" s="66"/>
      <c r="M72" s="66"/>
      <c r="N72" s="42"/>
      <c r="O72" s="43"/>
      <c r="P72" s="43"/>
      <c r="Q72" s="43"/>
      <c r="R72" s="43"/>
      <c r="S72" s="43"/>
      <c r="T72" s="43"/>
      <c r="U72" s="43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45" s="2" customFormat="1" ht="61.5" customHeight="1" x14ac:dyDescent="0.25">
      <c r="A73" s="52">
        <v>43</v>
      </c>
      <c r="B73" s="73" t="s">
        <v>145</v>
      </c>
      <c r="C73" s="74"/>
      <c r="D73" s="71" t="s">
        <v>122</v>
      </c>
      <c r="E73" s="72"/>
      <c r="F73" s="71" t="s">
        <v>123</v>
      </c>
      <c r="G73" s="72" t="s">
        <v>123</v>
      </c>
      <c r="H73" s="13">
        <v>10</v>
      </c>
      <c r="I73" s="54"/>
      <c r="J73" s="55">
        <f t="shared" si="1"/>
        <v>0.1</v>
      </c>
      <c r="K73" s="57">
        <f t="shared" si="2"/>
        <v>0</v>
      </c>
      <c r="L73" s="66"/>
      <c r="M73" s="66"/>
      <c r="N73" s="23"/>
      <c r="O73" s="21"/>
      <c r="P73" s="21"/>
      <c r="Q73" s="21"/>
      <c r="R73" s="21"/>
      <c r="S73" s="21"/>
      <c r="T73" s="21"/>
      <c r="U73" s="21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s="2" customFormat="1" ht="61.5" customHeight="1" x14ac:dyDescent="0.25">
      <c r="A74" s="52">
        <v>44</v>
      </c>
      <c r="B74" s="73" t="s">
        <v>185</v>
      </c>
      <c r="C74" s="74"/>
      <c r="D74" s="71" t="s">
        <v>122</v>
      </c>
      <c r="E74" s="72"/>
      <c r="F74" s="71" t="s">
        <v>123</v>
      </c>
      <c r="G74" s="72" t="s">
        <v>123</v>
      </c>
      <c r="H74" s="13">
        <v>10</v>
      </c>
      <c r="I74" s="54"/>
      <c r="J74" s="55">
        <f t="shared" si="1"/>
        <v>0.1</v>
      </c>
      <c r="K74" s="57">
        <f t="shared" si="2"/>
        <v>0</v>
      </c>
      <c r="L74" s="66"/>
      <c r="M74" s="68"/>
      <c r="N74" s="23"/>
      <c r="O74" s="21"/>
      <c r="P74" s="21"/>
      <c r="Q74" s="21"/>
      <c r="R74" s="21"/>
      <c r="S74" s="21"/>
      <c r="T74" s="21"/>
      <c r="U74" s="21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5" s="2" customFormat="1" ht="61.5" customHeight="1" x14ac:dyDescent="0.25">
      <c r="A75" s="52">
        <v>45</v>
      </c>
      <c r="B75" s="73" t="s">
        <v>146</v>
      </c>
      <c r="C75" s="74"/>
      <c r="D75" s="71" t="s">
        <v>124</v>
      </c>
      <c r="E75" s="72"/>
      <c r="F75" s="71" t="s">
        <v>123</v>
      </c>
      <c r="G75" s="72" t="s">
        <v>123</v>
      </c>
      <c r="H75" s="13">
        <v>10</v>
      </c>
      <c r="I75" s="54"/>
      <c r="J75" s="55">
        <f t="shared" si="1"/>
        <v>0.1</v>
      </c>
      <c r="K75" s="57">
        <f t="shared" si="2"/>
        <v>0</v>
      </c>
      <c r="L75" s="66"/>
      <c r="M75" s="68"/>
      <c r="N75" s="23"/>
      <c r="O75" s="21"/>
      <c r="P75" s="21"/>
      <c r="Q75" s="21"/>
      <c r="R75" s="21"/>
      <c r="S75" s="21"/>
      <c r="T75" s="21"/>
      <c r="U75" s="21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45" s="2" customFormat="1" ht="72" customHeight="1" x14ac:dyDescent="0.25">
      <c r="A76" s="52">
        <v>46</v>
      </c>
      <c r="B76" s="73" t="s">
        <v>184</v>
      </c>
      <c r="C76" s="74"/>
      <c r="D76" s="71" t="s">
        <v>125</v>
      </c>
      <c r="E76" s="72"/>
      <c r="F76" s="71" t="s">
        <v>123</v>
      </c>
      <c r="G76" s="72" t="s">
        <v>123</v>
      </c>
      <c r="H76" s="13">
        <v>10</v>
      </c>
      <c r="I76" s="54"/>
      <c r="J76" s="55">
        <f t="shared" si="1"/>
        <v>0.1</v>
      </c>
      <c r="K76" s="57">
        <f t="shared" si="2"/>
        <v>0</v>
      </c>
      <c r="L76" s="66"/>
      <c r="M76" s="68"/>
      <c r="N76" s="23"/>
      <c r="O76" s="21"/>
      <c r="P76" s="21"/>
      <c r="Q76" s="21"/>
      <c r="R76" s="21"/>
      <c r="S76" s="21"/>
      <c r="T76" s="21"/>
      <c r="U76" s="21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45" s="48" customFormat="1" ht="37.5" customHeight="1" x14ac:dyDescent="0.25">
      <c r="A77" s="52">
        <v>47</v>
      </c>
      <c r="B77" s="73" t="s">
        <v>175</v>
      </c>
      <c r="C77" s="74"/>
      <c r="D77" s="71" t="s">
        <v>126</v>
      </c>
      <c r="E77" s="72"/>
      <c r="F77" s="71" t="s">
        <v>127</v>
      </c>
      <c r="G77" s="72" t="s">
        <v>127</v>
      </c>
      <c r="H77" s="13">
        <v>27</v>
      </c>
      <c r="I77" s="54"/>
      <c r="J77" s="55">
        <f>IF(I77&lt;15,10%,IF($T$4="В инф. център",20%,IF($T$4="В училище",20%," изберете място")))</f>
        <v>0.1</v>
      </c>
      <c r="K77" s="57">
        <f t="shared" si="2"/>
        <v>0</v>
      </c>
      <c r="L77" s="66"/>
      <c r="M77" s="68"/>
      <c r="N77" s="46"/>
      <c r="O77" s="47"/>
      <c r="P77" s="47"/>
      <c r="Q77" s="47"/>
      <c r="R77" s="47"/>
      <c r="S77" s="47"/>
      <c r="T77" s="47"/>
      <c r="U77" s="47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s="2" customFormat="1" ht="48" customHeight="1" x14ac:dyDescent="0.25">
      <c r="A78" s="52">
        <v>48</v>
      </c>
      <c r="B78" s="73" t="s">
        <v>167</v>
      </c>
      <c r="C78" s="74"/>
      <c r="D78" s="71" t="s">
        <v>126</v>
      </c>
      <c r="E78" s="72"/>
      <c r="F78" s="71" t="s">
        <v>80</v>
      </c>
      <c r="G78" s="72" t="s">
        <v>80</v>
      </c>
      <c r="H78" s="13">
        <v>17</v>
      </c>
      <c r="I78" s="54"/>
      <c r="J78" s="55">
        <f t="shared" ref="J78:J90" si="4">IF(I78&lt;15,10%,IF($T$4="В инф. център",20%,IF($T$4="В училище",20%," изберете място")))</f>
        <v>0.1</v>
      </c>
      <c r="K78" s="57">
        <f t="shared" si="2"/>
        <v>0</v>
      </c>
      <c r="L78" s="66"/>
      <c r="M78" s="68"/>
      <c r="N78" s="23"/>
      <c r="O78" s="21"/>
      <c r="P78" s="21"/>
      <c r="Q78" s="21"/>
      <c r="R78" s="21"/>
      <c r="S78" s="21"/>
      <c r="T78" s="21"/>
      <c r="U78" s="21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45" s="2" customFormat="1" ht="37.15" customHeight="1" x14ac:dyDescent="0.25">
      <c r="A79" s="52">
        <v>49</v>
      </c>
      <c r="B79" s="73" t="s">
        <v>140</v>
      </c>
      <c r="C79" s="74"/>
      <c r="D79" s="71" t="s">
        <v>128</v>
      </c>
      <c r="E79" s="72"/>
      <c r="F79" s="71" t="s">
        <v>80</v>
      </c>
      <c r="G79" s="72" t="s">
        <v>80</v>
      </c>
      <c r="H79" s="13">
        <v>10</v>
      </c>
      <c r="I79" s="54"/>
      <c r="J79" s="55">
        <f t="shared" si="4"/>
        <v>0.1</v>
      </c>
      <c r="K79" s="57">
        <f t="shared" si="2"/>
        <v>0</v>
      </c>
      <c r="L79" s="66"/>
      <c r="M79" s="66"/>
      <c r="N79" s="23"/>
      <c r="O79" s="21"/>
      <c r="P79" s="21"/>
      <c r="Q79" s="21"/>
      <c r="R79" s="21"/>
      <c r="S79" s="21"/>
      <c r="T79" s="21"/>
      <c r="U79" s="21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5" s="2" customFormat="1" ht="38.25" customHeight="1" x14ac:dyDescent="0.25">
      <c r="A80" s="52">
        <v>50</v>
      </c>
      <c r="B80" s="73" t="s">
        <v>178</v>
      </c>
      <c r="C80" s="74"/>
      <c r="D80" s="71" t="s">
        <v>126</v>
      </c>
      <c r="E80" s="72"/>
      <c r="F80" s="71" t="s">
        <v>80</v>
      </c>
      <c r="G80" s="72" t="s">
        <v>80</v>
      </c>
      <c r="H80" s="13">
        <v>27</v>
      </c>
      <c r="I80" s="54"/>
      <c r="J80" s="55">
        <f t="shared" si="4"/>
        <v>0.1</v>
      </c>
      <c r="K80" s="57">
        <f t="shared" si="2"/>
        <v>0</v>
      </c>
      <c r="L80" s="66"/>
      <c r="M80" s="66"/>
      <c r="N80" s="23"/>
      <c r="O80" s="21"/>
      <c r="P80" s="21"/>
      <c r="Q80" s="21"/>
      <c r="R80" s="21"/>
      <c r="S80" s="21"/>
      <c r="T80" s="21"/>
      <c r="U80" s="21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 s="2" customFormat="1" ht="37.15" customHeight="1" x14ac:dyDescent="0.25">
      <c r="A81" s="52">
        <v>51</v>
      </c>
      <c r="B81" s="73" t="s">
        <v>157</v>
      </c>
      <c r="C81" s="74"/>
      <c r="D81" s="71" t="s">
        <v>126</v>
      </c>
      <c r="E81" s="72"/>
      <c r="F81" s="71" t="s">
        <v>80</v>
      </c>
      <c r="G81" s="72" t="s">
        <v>80</v>
      </c>
      <c r="H81" s="13">
        <v>17</v>
      </c>
      <c r="I81" s="54"/>
      <c r="J81" s="55">
        <f t="shared" si="4"/>
        <v>0.1</v>
      </c>
      <c r="K81" s="57">
        <f t="shared" si="2"/>
        <v>0</v>
      </c>
      <c r="L81" s="66"/>
      <c r="M81" s="66"/>
      <c r="N81" s="23"/>
      <c r="O81" s="21"/>
      <c r="P81" s="21"/>
      <c r="Q81" s="21"/>
      <c r="R81" s="21"/>
      <c r="S81" s="21"/>
      <c r="T81" s="21"/>
      <c r="U81" s="21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 s="2" customFormat="1" ht="48" customHeight="1" x14ac:dyDescent="0.25">
      <c r="A82" s="52">
        <v>52</v>
      </c>
      <c r="B82" s="73" t="s">
        <v>147</v>
      </c>
      <c r="C82" s="74"/>
      <c r="D82" s="71" t="s">
        <v>129</v>
      </c>
      <c r="E82" s="72"/>
      <c r="F82" s="71" t="s">
        <v>80</v>
      </c>
      <c r="G82" s="72" t="s">
        <v>80</v>
      </c>
      <c r="H82" s="13">
        <v>10</v>
      </c>
      <c r="I82" s="54"/>
      <c r="J82" s="55">
        <f t="shared" si="4"/>
        <v>0.1</v>
      </c>
      <c r="K82" s="57">
        <f t="shared" si="2"/>
        <v>0</v>
      </c>
      <c r="L82" s="66"/>
      <c r="M82" s="66"/>
      <c r="N82" s="23"/>
      <c r="O82" s="21"/>
      <c r="P82" s="21"/>
      <c r="Q82" s="21"/>
      <c r="R82" s="21"/>
      <c r="S82" s="21"/>
      <c r="T82" s="21"/>
      <c r="U82" s="21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s="2" customFormat="1" ht="37.15" customHeight="1" x14ac:dyDescent="0.25">
      <c r="A83" s="52">
        <v>53</v>
      </c>
      <c r="B83" s="73" t="s">
        <v>130</v>
      </c>
      <c r="C83" s="74"/>
      <c r="D83" s="71" t="s">
        <v>131</v>
      </c>
      <c r="E83" s="72"/>
      <c r="F83" s="71" t="s">
        <v>80</v>
      </c>
      <c r="G83" s="72" t="s">
        <v>80</v>
      </c>
      <c r="H83" s="13">
        <v>12</v>
      </c>
      <c r="I83" s="54"/>
      <c r="J83" s="55">
        <f t="shared" si="4"/>
        <v>0.1</v>
      </c>
      <c r="K83" s="57">
        <f t="shared" si="2"/>
        <v>0</v>
      </c>
      <c r="L83" s="66"/>
      <c r="M83" s="66"/>
      <c r="N83" s="23"/>
      <c r="O83" s="21"/>
      <c r="P83" s="21"/>
      <c r="Q83" s="21"/>
      <c r="R83" s="21"/>
      <c r="S83" s="21"/>
      <c r="T83" s="21"/>
      <c r="U83" s="21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45" s="2" customFormat="1" ht="38.25" customHeight="1" x14ac:dyDescent="0.25">
      <c r="A84" s="52">
        <v>54</v>
      </c>
      <c r="B84" s="73" t="s">
        <v>177</v>
      </c>
      <c r="C84" s="74"/>
      <c r="D84" s="71" t="s">
        <v>126</v>
      </c>
      <c r="E84" s="72"/>
      <c r="F84" s="71" t="s">
        <v>80</v>
      </c>
      <c r="G84" s="72" t="s">
        <v>80</v>
      </c>
      <c r="H84" s="13">
        <v>27</v>
      </c>
      <c r="I84" s="54"/>
      <c r="J84" s="55">
        <f t="shared" si="4"/>
        <v>0.1</v>
      </c>
      <c r="K84" s="57">
        <f t="shared" si="2"/>
        <v>0</v>
      </c>
      <c r="L84" s="66"/>
      <c r="M84" s="66"/>
      <c r="N84" s="23"/>
      <c r="O84" s="21"/>
      <c r="P84" s="21"/>
      <c r="Q84" s="21"/>
      <c r="R84" s="21"/>
      <c r="S84" s="21"/>
      <c r="T84" s="21"/>
      <c r="U84" s="21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45" s="2" customFormat="1" ht="52.5" customHeight="1" x14ac:dyDescent="0.25">
      <c r="A85" s="52">
        <v>55</v>
      </c>
      <c r="B85" s="73" t="s">
        <v>168</v>
      </c>
      <c r="C85" s="74"/>
      <c r="D85" s="71" t="s">
        <v>126</v>
      </c>
      <c r="E85" s="72"/>
      <c r="F85" s="71" t="s">
        <v>80</v>
      </c>
      <c r="G85" s="72" t="s">
        <v>80</v>
      </c>
      <c r="H85" s="13">
        <v>17</v>
      </c>
      <c r="I85" s="54"/>
      <c r="J85" s="55">
        <f>IF(I85&lt;15,10%,IF($T$4="В инф. център",20%,IF($T$4="В училище",20%," изберете място")))</f>
        <v>0.1</v>
      </c>
      <c r="K85" s="57">
        <f t="shared" si="2"/>
        <v>0</v>
      </c>
      <c r="L85" s="66"/>
      <c r="M85" s="66"/>
      <c r="N85" s="23"/>
      <c r="O85" s="21"/>
      <c r="P85" s="21"/>
      <c r="Q85" s="21"/>
      <c r="R85" s="21"/>
      <c r="S85" s="21"/>
      <c r="T85" s="21"/>
      <c r="U85" s="21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45" s="2" customFormat="1" ht="39" customHeight="1" x14ac:dyDescent="0.25">
      <c r="A86" s="52">
        <v>56</v>
      </c>
      <c r="B86" s="73" t="s">
        <v>176</v>
      </c>
      <c r="C86" s="74"/>
      <c r="D86" s="71" t="s">
        <v>132</v>
      </c>
      <c r="E86" s="72"/>
      <c r="F86" s="71" t="s">
        <v>80</v>
      </c>
      <c r="G86" s="72" t="s">
        <v>80</v>
      </c>
      <c r="H86" s="13">
        <v>25</v>
      </c>
      <c r="I86" s="54"/>
      <c r="J86" s="55">
        <f t="shared" si="4"/>
        <v>0.1</v>
      </c>
      <c r="K86" s="57">
        <f t="shared" si="2"/>
        <v>0</v>
      </c>
      <c r="L86" s="66"/>
      <c r="M86" s="66"/>
      <c r="N86" s="23"/>
      <c r="O86" s="21"/>
      <c r="P86" s="21"/>
      <c r="Q86" s="21"/>
      <c r="R86" s="21"/>
      <c r="S86" s="21"/>
      <c r="T86" s="21"/>
      <c r="U86" s="21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45" s="2" customFormat="1" ht="37.15" customHeight="1" x14ac:dyDescent="0.25">
      <c r="A87" s="52">
        <v>57</v>
      </c>
      <c r="B87" s="73" t="s">
        <v>158</v>
      </c>
      <c r="C87" s="74"/>
      <c r="D87" s="71" t="s">
        <v>132</v>
      </c>
      <c r="E87" s="72"/>
      <c r="F87" s="71" t="s">
        <v>80</v>
      </c>
      <c r="G87" s="72" t="s">
        <v>80</v>
      </c>
      <c r="H87" s="13">
        <v>9</v>
      </c>
      <c r="I87" s="54"/>
      <c r="J87" s="55">
        <f t="shared" si="4"/>
        <v>0.1</v>
      </c>
      <c r="K87" s="57">
        <f t="shared" si="2"/>
        <v>0</v>
      </c>
      <c r="L87" s="66"/>
      <c r="M87" s="66"/>
      <c r="N87" s="23"/>
      <c r="O87" s="21"/>
      <c r="P87" s="21"/>
      <c r="Q87" s="21"/>
      <c r="R87" s="21"/>
      <c r="S87" s="21"/>
      <c r="T87" s="21"/>
      <c r="U87" s="21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45" s="2" customFormat="1" ht="37.15" customHeight="1" x14ac:dyDescent="0.25">
      <c r="A88" s="52">
        <v>58</v>
      </c>
      <c r="B88" s="73" t="s">
        <v>179</v>
      </c>
      <c r="C88" s="74"/>
      <c r="D88" s="71" t="s">
        <v>132</v>
      </c>
      <c r="E88" s="72"/>
      <c r="F88" s="71" t="s">
        <v>80</v>
      </c>
      <c r="G88" s="72" t="s">
        <v>80</v>
      </c>
      <c r="H88" s="13">
        <v>35</v>
      </c>
      <c r="I88" s="54"/>
      <c r="J88" s="55">
        <f t="shared" si="4"/>
        <v>0.1</v>
      </c>
      <c r="K88" s="57">
        <f t="shared" si="2"/>
        <v>0</v>
      </c>
      <c r="L88" s="66"/>
      <c r="M88" s="66"/>
      <c r="N88" s="23"/>
      <c r="O88" s="21"/>
      <c r="P88" s="21"/>
      <c r="Q88" s="21"/>
      <c r="R88" s="21"/>
      <c r="S88" s="21"/>
      <c r="T88" s="21"/>
      <c r="U88" s="21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45" s="2" customFormat="1" ht="52.5" customHeight="1" x14ac:dyDescent="0.25">
      <c r="A89" s="52">
        <v>59</v>
      </c>
      <c r="B89" s="73" t="s">
        <v>159</v>
      </c>
      <c r="C89" s="74"/>
      <c r="D89" s="71" t="s">
        <v>132</v>
      </c>
      <c r="E89" s="72"/>
      <c r="F89" s="71" t="s">
        <v>80</v>
      </c>
      <c r="G89" s="72" t="s">
        <v>80</v>
      </c>
      <c r="H89" s="13">
        <v>9</v>
      </c>
      <c r="I89" s="54"/>
      <c r="J89" s="55">
        <f t="shared" si="4"/>
        <v>0.1</v>
      </c>
      <c r="K89" s="57">
        <f t="shared" si="2"/>
        <v>0</v>
      </c>
      <c r="L89" s="66"/>
      <c r="M89" s="66"/>
      <c r="N89" s="23"/>
      <c r="O89" s="21"/>
      <c r="P89" s="21"/>
      <c r="Q89" s="21"/>
      <c r="R89" s="21"/>
      <c r="S89" s="21"/>
      <c r="T89" s="21"/>
      <c r="U89" s="21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45" s="2" customFormat="1" ht="37.15" customHeight="1" x14ac:dyDescent="0.25">
      <c r="A90" s="52">
        <v>60</v>
      </c>
      <c r="B90" s="73" t="s">
        <v>183</v>
      </c>
      <c r="C90" s="74"/>
      <c r="D90" s="71" t="s">
        <v>133</v>
      </c>
      <c r="E90" s="72"/>
      <c r="F90" s="71" t="s">
        <v>80</v>
      </c>
      <c r="G90" s="72" t="s">
        <v>80</v>
      </c>
      <c r="H90" s="13">
        <v>30</v>
      </c>
      <c r="I90" s="54"/>
      <c r="J90" s="55">
        <f t="shared" si="4"/>
        <v>0.1</v>
      </c>
      <c r="K90" s="57">
        <f t="shared" si="2"/>
        <v>0</v>
      </c>
      <c r="L90" s="66"/>
      <c r="M90" s="66"/>
      <c r="N90" s="23"/>
      <c r="O90" s="21"/>
      <c r="P90" s="21"/>
      <c r="Q90" s="21"/>
      <c r="R90" s="21"/>
      <c r="S90" s="21"/>
      <c r="T90" s="21"/>
      <c r="U90" s="21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45" s="2" customFormat="1" ht="50.25" customHeight="1" x14ac:dyDescent="0.25">
      <c r="A91" s="52">
        <v>61</v>
      </c>
      <c r="B91" s="73" t="s">
        <v>160</v>
      </c>
      <c r="C91" s="74"/>
      <c r="D91" s="71" t="s">
        <v>133</v>
      </c>
      <c r="E91" s="72"/>
      <c r="F91" s="71" t="s">
        <v>80</v>
      </c>
      <c r="G91" s="72" t="s">
        <v>80</v>
      </c>
      <c r="H91" s="13">
        <v>9</v>
      </c>
      <c r="I91" s="54"/>
      <c r="J91" s="55">
        <f>IF(I91&lt;15,10%,IF($T$4="В инф. център",20%,IF($T$4="В училище",20%," изберете място")))</f>
        <v>0.1</v>
      </c>
      <c r="K91" s="57">
        <f t="shared" si="2"/>
        <v>0</v>
      </c>
      <c r="L91" s="66"/>
      <c r="M91" s="66"/>
      <c r="N91" s="23"/>
      <c r="O91" s="21"/>
      <c r="P91" s="21"/>
      <c r="Q91" s="21"/>
      <c r="R91" s="21"/>
      <c r="S91" s="21"/>
      <c r="T91" s="21"/>
      <c r="U91" s="21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45" s="2" customFormat="1" ht="25.15" customHeight="1" x14ac:dyDescent="0.25">
      <c r="A92" s="52">
        <v>62</v>
      </c>
      <c r="B92" s="73" t="s">
        <v>134</v>
      </c>
      <c r="C92" s="74"/>
      <c r="D92" s="71" t="s">
        <v>135</v>
      </c>
      <c r="E92" s="72"/>
      <c r="F92" s="71" t="s">
        <v>80</v>
      </c>
      <c r="G92" s="72" t="s">
        <v>80</v>
      </c>
      <c r="H92" s="13">
        <v>15</v>
      </c>
      <c r="I92" s="54"/>
      <c r="J92" s="55">
        <f t="shared" si="1"/>
        <v>0.1</v>
      </c>
      <c r="K92" s="57">
        <f t="shared" si="2"/>
        <v>0</v>
      </c>
      <c r="L92" s="66"/>
      <c r="M92" s="66"/>
      <c r="N92" s="23"/>
      <c r="O92" s="21"/>
      <c r="P92" s="21"/>
      <c r="Q92" s="21"/>
      <c r="R92" s="21"/>
      <c r="S92" s="21"/>
      <c r="T92" s="21"/>
      <c r="U92" s="21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45" s="2" customFormat="1" ht="39.75" customHeight="1" x14ac:dyDescent="0.25">
      <c r="A93" s="52">
        <v>63</v>
      </c>
      <c r="B93" s="73" t="s">
        <v>136</v>
      </c>
      <c r="C93" s="74"/>
      <c r="D93" s="71" t="s">
        <v>182</v>
      </c>
      <c r="E93" s="72"/>
      <c r="F93" s="71" t="s">
        <v>80</v>
      </c>
      <c r="G93" s="72" t="s">
        <v>80</v>
      </c>
      <c r="H93" s="13">
        <v>10</v>
      </c>
      <c r="I93" s="54"/>
      <c r="J93" s="55">
        <f t="shared" si="1"/>
        <v>0.1</v>
      </c>
      <c r="K93" s="57">
        <f t="shared" si="2"/>
        <v>0</v>
      </c>
      <c r="L93" s="66"/>
      <c r="M93" s="66"/>
      <c r="N93" s="23"/>
      <c r="O93" s="21"/>
      <c r="P93" s="21"/>
      <c r="Q93" s="21"/>
      <c r="R93" s="21"/>
      <c r="S93" s="21"/>
      <c r="T93" s="21"/>
      <c r="U93" s="21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45" s="48" customFormat="1" ht="54" customHeight="1" x14ac:dyDescent="0.25">
      <c r="A94" s="52">
        <v>64</v>
      </c>
      <c r="B94" s="73" t="s">
        <v>180</v>
      </c>
      <c r="C94" s="74"/>
      <c r="D94" s="71" t="s">
        <v>137</v>
      </c>
      <c r="E94" s="72"/>
      <c r="F94" s="71" t="s">
        <v>80</v>
      </c>
      <c r="G94" s="72" t="s">
        <v>80</v>
      </c>
      <c r="H94" s="13">
        <v>35</v>
      </c>
      <c r="I94" s="54"/>
      <c r="J94" s="55">
        <f>IF(I94&lt;15,10%,IF($T$4="В инф. център",20%,IF($T$4="В училище",20%," изберете място")))</f>
        <v>0.1</v>
      </c>
      <c r="K94" s="57">
        <f t="shared" si="2"/>
        <v>0</v>
      </c>
      <c r="L94" s="66"/>
      <c r="M94" s="66"/>
      <c r="N94" s="46"/>
      <c r="O94" s="47"/>
      <c r="P94" s="47"/>
      <c r="Q94" s="47"/>
      <c r="R94" s="47"/>
      <c r="S94" s="47"/>
      <c r="T94" s="47"/>
      <c r="U94" s="47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45" s="2" customFormat="1" ht="47.25" customHeight="1" x14ac:dyDescent="0.25">
      <c r="A95" s="52">
        <v>65</v>
      </c>
      <c r="B95" s="73" t="s">
        <v>162</v>
      </c>
      <c r="C95" s="74"/>
      <c r="D95" s="71" t="s">
        <v>138</v>
      </c>
      <c r="E95" s="72"/>
      <c r="F95" s="71" t="s">
        <v>80</v>
      </c>
      <c r="G95" s="72" t="s">
        <v>80</v>
      </c>
      <c r="H95" s="13">
        <v>14</v>
      </c>
      <c r="I95" s="54"/>
      <c r="J95" s="55">
        <f t="shared" ref="J95:J97" si="5">IF(I95&lt;15,10%,IF($T$4="В инф. център",20%,IF($T$4="В училище",20%," изберете място")))</f>
        <v>0.1</v>
      </c>
      <c r="K95" s="57">
        <f>(I95*H95)-(H95*I95*J95)</f>
        <v>0</v>
      </c>
      <c r="L95" s="66"/>
      <c r="M95" s="66"/>
      <c r="N95" s="23"/>
      <c r="O95" s="21"/>
      <c r="P95" s="21"/>
      <c r="Q95" s="21"/>
      <c r="R95" s="21"/>
      <c r="S95" s="21"/>
      <c r="T95" s="21"/>
      <c r="U95" s="21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45" s="2" customFormat="1" ht="54" customHeight="1" x14ac:dyDescent="0.25">
      <c r="A96" s="52">
        <v>66</v>
      </c>
      <c r="B96" s="73" t="s">
        <v>181</v>
      </c>
      <c r="C96" s="74"/>
      <c r="D96" s="71" t="s">
        <v>137</v>
      </c>
      <c r="E96" s="72"/>
      <c r="F96" s="71" t="s">
        <v>80</v>
      </c>
      <c r="G96" s="72" t="s">
        <v>80</v>
      </c>
      <c r="H96" s="13">
        <v>35</v>
      </c>
      <c r="I96" s="54"/>
      <c r="J96" s="55">
        <f t="shared" si="5"/>
        <v>0.1</v>
      </c>
      <c r="K96" s="57">
        <f>(I96*H96)-(H96*I96*J96)</f>
        <v>0</v>
      </c>
      <c r="L96" s="66"/>
      <c r="M96" s="66"/>
      <c r="N96" s="23"/>
      <c r="O96" s="21"/>
      <c r="P96" s="21"/>
      <c r="Q96" s="21"/>
      <c r="R96" s="21"/>
      <c r="S96" s="21"/>
      <c r="T96" s="21"/>
      <c r="U96" s="21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45" s="2" customFormat="1" ht="48.75" customHeight="1" x14ac:dyDescent="0.25">
      <c r="A97" s="52">
        <v>67</v>
      </c>
      <c r="B97" s="73" t="s">
        <v>161</v>
      </c>
      <c r="C97" s="74"/>
      <c r="D97" s="71" t="s">
        <v>139</v>
      </c>
      <c r="E97" s="72"/>
      <c r="F97" s="71" t="s">
        <v>80</v>
      </c>
      <c r="G97" s="72" t="s">
        <v>80</v>
      </c>
      <c r="H97" s="13">
        <v>14</v>
      </c>
      <c r="I97" s="54"/>
      <c r="J97" s="55">
        <f t="shared" si="5"/>
        <v>0.1</v>
      </c>
      <c r="K97" s="57">
        <f>(I97*H97)-(H97*I97*J97)</f>
        <v>0</v>
      </c>
      <c r="L97" s="66"/>
      <c r="M97" s="66"/>
      <c r="N97" s="23"/>
      <c r="O97" s="21"/>
      <c r="P97" s="21"/>
      <c r="Q97" s="21"/>
      <c r="R97" s="21"/>
      <c r="S97" s="21"/>
      <c r="T97" s="21"/>
      <c r="U97" s="21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s="5" customFormat="1" ht="15.75" customHeight="1" x14ac:dyDescent="0.25">
      <c r="A98" s="58"/>
      <c r="B98" s="59"/>
      <c r="C98" s="59"/>
      <c r="D98" s="60"/>
      <c r="E98" s="60"/>
      <c r="F98" s="60"/>
      <c r="G98" s="81" t="s">
        <v>76</v>
      </c>
      <c r="H98" s="82"/>
      <c r="I98" s="9">
        <f>SUM(I31:I97)</f>
        <v>0</v>
      </c>
      <c r="J98" s="10"/>
      <c r="K98" s="61">
        <f>SUM(K31:K97)</f>
        <v>0</v>
      </c>
      <c r="L98" s="20"/>
      <c r="M98" s="20"/>
      <c r="N98" s="28"/>
      <c r="O98" s="20"/>
      <c r="P98" s="20"/>
      <c r="Q98" s="20"/>
      <c r="R98" s="20"/>
      <c r="S98" s="20"/>
      <c r="T98" s="20"/>
      <c r="U98" s="20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s="5" customFormat="1" x14ac:dyDescent="0.25">
      <c r="A99" s="62"/>
      <c r="B99" s="62"/>
      <c r="C99" s="62"/>
      <c r="D99" s="62"/>
      <c r="E99" s="62"/>
      <c r="F99" s="79" t="str">
        <f>IF(I98&gt;14,"",IF(I98=0,"","Заявката е само за колективна поръчка. Индивидуалните поръчки могат да се получат само в информационния център или да се поръчат на http://www.e-uchebnik.bg "))</f>
        <v/>
      </c>
      <c r="G99" s="79"/>
      <c r="H99" s="79"/>
      <c r="I99" s="79"/>
      <c r="J99" s="79"/>
      <c r="K99" s="79"/>
      <c r="L99" s="20"/>
      <c r="M99" s="20"/>
      <c r="N99" s="28"/>
      <c r="O99" s="20"/>
      <c r="P99" s="20"/>
      <c r="Q99" s="20"/>
      <c r="R99" s="20"/>
      <c r="S99" s="20"/>
      <c r="T99" s="20"/>
      <c r="U99" s="20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s="5" customFormat="1" x14ac:dyDescent="0.25">
      <c r="A100" s="63" t="s">
        <v>70</v>
      </c>
      <c r="B100" s="64"/>
      <c r="C100" s="64"/>
      <c r="D100" s="62"/>
      <c r="E100" s="62"/>
      <c r="F100" s="79"/>
      <c r="G100" s="79"/>
      <c r="H100" s="79"/>
      <c r="I100" s="79"/>
      <c r="J100" s="79"/>
      <c r="K100" s="79"/>
      <c r="L100" s="20"/>
      <c r="M100" s="20"/>
      <c r="N100" s="28"/>
      <c r="O100" s="20"/>
      <c r="P100" s="20"/>
      <c r="Q100" s="20"/>
      <c r="R100" s="20"/>
      <c r="S100" s="20"/>
      <c r="T100" s="20"/>
      <c r="U100" s="20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1:45" s="5" customFormat="1" x14ac:dyDescent="0.25">
      <c r="A101" s="62"/>
      <c r="B101" s="62"/>
      <c r="C101" s="62"/>
      <c r="D101" s="62"/>
      <c r="E101" s="62"/>
      <c r="F101" s="79"/>
      <c r="G101" s="79"/>
      <c r="H101" s="79"/>
      <c r="I101" s="79"/>
      <c r="J101" s="79"/>
      <c r="K101" s="79"/>
      <c r="L101" s="20"/>
      <c r="M101" s="20"/>
      <c r="N101" s="28"/>
      <c r="O101" s="20"/>
      <c r="P101" s="20"/>
      <c r="Q101" s="20"/>
      <c r="R101" s="20"/>
      <c r="S101" s="20"/>
      <c r="T101" s="20"/>
      <c r="U101" s="20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1:45" s="5" customFormat="1" hidden="1" x14ac:dyDescent="0.25">
      <c r="A102" s="7"/>
      <c r="B102" s="8"/>
      <c r="C102" s="8"/>
      <c r="D102" s="8"/>
      <c r="E102" s="8"/>
      <c r="F102" s="78"/>
      <c r="G102" s="78"/>
      <c r="H102" s="7"/>
      <c r="I102" s="7"/>
      <c r="J102" s="7"/>
      <c r="K102" s="7"/>
      <c r="L102" s="20"/>
      <c r="M102" s="20"/>
      <c r="N102" s="28"/>
      <c r="O102" s="20"/>
      <c r="P102" s="20"/>
      <c r="Q102" s="20"/>
      <c r="R102" s="20"/>
      <c r="S102" s="20"/>
      <c r="T102" s="20"/>
      <c r="U102" s="20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1:45" s="5" customFormat="1" hidden="1" x14ac:dyDescent="0.25">
      <c r="A103" s="7"/>
      <c r="B103" s="8"/>
      <c r="C103" s="8"/>
      <c r="D103" s="8"/>
      <c r="E103" s="8"/>
      <c r="F103" s="78"/>
      <c r="G103" s="78"/>
      <c r="H103" s="7"/>
      <c r="I103" s="7"/>
      <c r="J103" s="7"/>
      <c r="K103" s="7"/>
      <c r="L103" s="20"/>
      <c r="M103" s="20"/>
      <c r="N103" s="28"/>
      <c r="O103" s="20"/>
      <c r="P103" s="20"/>
      <c r="Q103" s="20"/>
      <c r="R103" s="20"/>
      <c r="S103" s="20"/>
      <c r="T103" s="20"/>
      <c r="U103" s="20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1:45" s="5" customFormat="1" hidden="1" x14ac:dyDescent="0.25">
      <c r="A104" s="7"/>
      <c r="B104" s="8"/>
      <c r="C104" s="8"/>
      <c r="D104" s="8"/>
      <c r="E104" s="8"/>
      <c r="F104" s="78"/>
      <c r="G104" s="78"/>
      <c r="H104" s="18"/>
      <c r="I104" s="7"/>
      <c r="J104" s="7"/>
      <c r="K104" s="7"/>
      <c r="L104" s="20"/>
      <c r="M104" s="20"/>
      <c r="N104" s="28"/>
      <c r="O104" s="20"/>
      <c r="P104" s="20"/>
      <c r="Q104" s="20"/>
      <c r="R104" s="20"/>
      <c r="S104" s="20"/>
      <c r="T104" s="20"/>
      <c r="U104" s="20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s="5" customFormat="1" hidden="1" x14ac:dyDescent="0.25">
      <c r="A105" s="7"/>
      <c r="B105" s="8"/>
      <c r="C105" s="8"/>
      <c r="D105" s="8"/>
      <c r="E105" s="8"/>
      <c r="F105" s="78"/>
      <c r="G105" s="78"/>
      <c r="H105" s="7"/>
      <c r="I105" s="7"/>
      <c r="J105" s="7"/>
      <c r="K105" s="7"/>
      <c r="L105" s="20"/>
      <c r="M105" s="20"/>
      <c r="N105" s="28"/>
      <c r="O105" s="20"/>
      <c r="P105" s="20"/>
      <c r="Q105" s="20"/>
      <c r="R105" s="20"/>
      <c r="S105" s="20"/>
      <c r="T105" s="20"/>
      <c r="U105" s="20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s="5" customFormat="1" hidden="1" x14ac:dyDescent="0.25">
      <c r="A106" s="7"/>
      <c r="B106" s="8"/>
      <c r="C106" s="8"/>
      <c r="D106" s="8"/>
      <c r="E106" s="8"/>
      <c r="F106" s="78"/>
      <c r="G106" s="78"/>
      <c r="H106" s="18"/>
      <c r="I106" s="7"/>
      <c r="J106" s="7"/>
      <c r="K106" s="7"/>
      <c r="L106" s="20"/>
      <c r="M106" s="20"/>
      <c r="N106" s="28"/>
      <c r="O106" s="20"/>
      <c r="P106" s="20"/>
      <c r="Q106" s="20"/>
      <c r="R106" s="20"/>
      <c r="S106" s="20"/>
      <c r="T106" s="20"/>
      <c r="U106" s="20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1:45" s="5" customFormat="1" hidden="1" x14ac:dyDescent="0.25">
      <c r="A107" s="7"/>
      <c r="B107" s="8"/>
      <c r="C107" s="8"/>
      <c r="D107" s="8"/>
      <c r="E107" s="8"/>
      <c r="F107" s="78"/>
      <c r="G107" s="78"/>
      <c r="H107" s="7"/>
      <c r="I107" s="7"/>
      <c r="J107" s="7"/>
      <c r="K107" s="7"/>
      <c r="L107" s="20"/>
      <c r="M107" s="20"/>
      <c r="N107" s="28"/>
      <c r="O107" s="20"/>
      <c r="P107" s="20"/>
      <c r="Q107" s="20"/>
      <c r="R107" s="20"/>
      <c r="S107" s="20"/>
      <c r="T107" s="20"/>
      <c r="U107" s="20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1:45" s="5" customFormat="1" hidden="1" x14ac:dyDescent="0.25">
      <c r="A108" s="7"/>
      <c r="B108" s="8"/>
      <c r="C108" s="8"/>
      <c r="D108" s="8"/>
      <c r="E108" s="8"/>
      <c r="F108" s="78"/>
      <c r="G108" s="78"/>
      <c r="H108" s="7"/>
      <c r="I108" s="7"/>
      <c r="J108" s="7"/>
      <c r="K108" s="7"/>
      <c r="L108" s="20"/>
      <c r="M108" s="20"/>
      <c r="N108" s="28"/>
      <c r="O108" s="20"/>
      <c r="P108" s="20"/>
      <c r="Q108" s="20"/>
      <c r="R108" s="20"/>
      <c r="S108" s="20"/>
      <c r="T108" s="20"/>
      <c r="U108" s="20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s="5" customFormat="1" hidden="1" x14ac:dyDescent="0.25">
      <c r="A109" s="7"/>
      <c r="B109" s="8"/>
      <c r="C109" s="8"/>
      <c r="D109" s="8"/>
      <c r="E109" s="8"/>
      <c r="F109" s="78"/>
      <c r="G109" s="78"/>
      <c r="H109" s="7"/>
      <c r="I109" s="7"/>
      <c r="J109" s="7"/>
      <c r="K109" s="7"/>
      <c r="L109" s="20"/>
      <c r="M109" s="20"/>
      <c r="N109" s="28"/>
      <c r="O109" s="20"/>
      <c r="P109" s="20"/>
      <c r="Q109" s="20"/>
      <c r="R109" s="20"/>
      <c r="S109" s="20"/>
      <c r="T109" s="20"/>
      <c r="U109" s="20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s="5" customFormat="1" hidden="1" x14ac:dyDescent="0.25">
      <c r="B110" s="6"/>
      <c r="C110" s="6"/>
      <c r="D110" s="6"/>
      <c r="E110" s="6"/>
      <c r="F110" s="80"/>
      <c r="G110" s="80"/>
      <c r="L110" s="20"/>
      <c r="M110" s="20"/>
      <c r="N110" s="28"/>
      <c r="O110" s="20"/>
      <c r="P110" s="20"/>
      <c r="Q110" s="20"/>
      <c r="R110" s="20"/>
      <c r="S110" s="20"/>
      <c r="T110" s="20"/>
      <c r="U110" s="20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1:45" s="5" customFormat="1" hidden="1" x14ac:dyDescent="0.25">
      <c r="B111" s="6"/>
      <c r="C111" s="6"/>
      <c r="D111" s="6"/>
      <c r="E111" s="6"/>
      <c r="F111" s="80"/>
      <c r="G111" s="80"/>
      <c r="L111" s="20"/>
      <c r="M111" s="20"/>
      <c r="N111" s="28"/>
      <c r="O111" s="20"/>
      <c r="P111" s="20"/>
      <c r="Q111" s="20"/>
      <c r="R111" s="20"/>
      <c r="S111" s="20"/>
      <c r="T111" s="20"/>
      <c r="U111" s="20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1:45" hidden="1" x14ac:dyDescent="0.25">
      <c r="B112" s="6"/>
      <c r="C112" s="6"/>
      <c r="D112" s="6"/>
      <c r="E112" s="6"/>
      <c r="F112" s="80"/>
      <c r="G112" s="80"/>
      <c r="M112" s="20"/>
    </row>
    <row r="113" spans="8:13" hidden="1" x14ac:dyDescent="0.25">
      <c r="M113" s="20"/>
    </row>
    <row r="114" spans="8:13" hidden="1" x14ac:dyDescent="0.25"/>
    <row r="115" spans="8:13" hidden="1" x14ac:dyDescent="0.25"/>
    <row r="116" spans="8:13" x14ac:dyDescent="0.25">
      <c r="H116" s="45"/>
    </row>
  </sheetData>
  <sheetProtection algorithmName="SHA-512" hashValue="ALT31tiiPw2+KOhd4IUj2lEy0RAIMTR35/Ijzly3624ff47iauSefSnSGTx5lcJlfJhZdF/9AMn5dOYsdo9l8g==" saltValue="HGdZ4TGV1ng8b1SrHBlOLw==" spinCount="100000" sheet="1" objects="1" scenarios="1"/>
  <mergeCells count="245">
    <mergeCell ref="A27:E28"/>
    <mergeCell ref="A24:D26"/>
    <mergeCell ref="F22:K28"/>
    <mergeCell ref="C14:F14"/>
    <mergeCell ref="A15:B15"/>
    <mergeCell ref="A22:C22"/>
    <mergeCell ref="A21:B21"/>
    <mergeCell ref="C15:G15"/>
    <mergeCell ref="C16:G16"/>
    <mergeCell ref="I16:K16"/>
    <mergeCell ref="C18:G18"/>
    <mergeCell ref="C19:G19"/>
    <mergeCell ref="C20:G20"/>
    <mergeCell ref="C21:G21"/>
    <mergeCell ref="A19:B19"/>
    <mergeCell ref="A20:B20"/>
    <mergeCell ref="C17:G17"/>
    <mergeCell ref="A16:B16"/>
    <mergeCell ref="A17:B17"/>
    <mergeCell ref="A18:B18"/>
    <mergeCell ref="H15:I15"/>
    <mergeCell ref="H20:I20"/>
    <mergeCell ref="J18:K18"/>
    <mergeCell ref="J15:K15"/>
    <mergeCell ref="D30:E30"/>
    <mergeCell ref="B30:C30"/>
    <mergeCell ref="B31:C31"/>
    <mergeCell ref="D31:E31"/>
    <mergeCell ref="B55:C55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D50:E50"/>
    <mergeCell ref="D80:E80"/>
    <mergeCell ref="B72:C72"/>
    <mergeCell ref="D72:E72"/>
    <mergeCell ref="B68:C68"/>
    <mergeCell ref="D68:E68"/>
    <mergeCell ref="D81:E81"/>
    <mergeCell ref="B59:C59"/>
    <mergeCell ref="D59:E59"/>
    <mergeCell ref="B60:C60"/>
    <mergeCell ref="D60:E60"/>
    <mergeCell ref="B61:C61"/>
    <mergeCell ref="B69:C69"/>
    <mergeCell ref="D69:E69"/>
    <mergeCell ref="B65:C65"/>
    <mergeCell ref="D65:E65"/>
    <mergeCell ref="B62:C62"/>
    <mergeCell ref="D62:E62"/>
    <mergeCell ref="B78:C78"/>
    <mergeCell ref="D78:E78"/>
    <mergeCell ref="B67:C67"/>
    <mergeCell ref="D67:E67"/>
    <mergeCell ref="B73:C73"/>
    <mergeCell ref="D73:E73"/>
    <mergeCell ref="B70:C70"/>
    <mergeCell ref="F112:G112"/>
    <mergeCell ref="F109:G109"/>
    <mergeCell ref="F110:G110"/>
    <mergeCell ref="G98:H98"/>
    <mergeCell ref="B97:C97"/>
    <mergeCell ref="D97:E97"/>
    <mergeCell ref="F97:G97"/>
    <mergeCell ref="D71:E71"/>
    <mergeCell ref="B92:C92"/>
    <mergeCell ref="D92:E92"/>
    <mergeCell ref="B93:C93"/>
    <mergeCell ref="D93:E93"/>
    <mergeCell ref="B94:C94"/>
    <mergeCell ref="D94:E94"/>
    <mergeCell ref="D89:E89"/>
    <mergeCell ref="B90:C90"/>
    <mergeCell ref="D90:E90"/>
    <mergeCell ref="B79:C79"/>
    <mergeCell ref="D79:E79"/>
    <mergeCell ref="B74:C74"/>
    <mergeCell ref="D74:E74"/>
    <mergeCell ref="B81:C81"/>
    <mergeCell ref="B71:C71"/>
    <mergeCell ref="B80:C80"/>
    <mergeCell ref="F107:G107"/>
    <mergeCell ref="F103:G103"/>
    <mergeCell ref="F104:G104"/>
    <mergeCell ref="F102:G102"/>
    <mergeCell ref="F99:K101"/>
    <mergeCell ref="F108:G108"/>
    <mergeCell ref="F105:G105"/>
    <mergeCell ref="F106:G106"/>
    <mergeCell ref="F111:G111"/>
    <mergeCell ref="B83:C83"/>
    <mergeCell ref="D83:E83"/>
    <mergeCell ref="B84:C84"/>
    <mergeCell ref="D84:E84"/>
    <mergeCell ref="B82:C82"/>
    <mergeCell ref="D82:E82"/>
    <mergeCell ref="B96:C96"/>
    <mergeCell ref="D96:E96"/>
    <mergeCell ref="B86:C86"/>
    <mergeCell ref="D86:E86"/>
    <mergeCell ref="B87:C87"/>
    <mergeCell ref="D87:E87"/>
    <mergeCell ref="B88:C88"/>
    <mergeCell ref="D88:E88"/>
    <mergeCell ref="B91:C91"/>
    <mergeCell ref="D91:E91"/>
    <mergeCell ref="B85:C85"/>
    <mergeCell ref="D85:E85"/>
    <mergeCell ref="B89:C89"/>
    <mergeCell ref="B95:C95"/>
    <mergeCell ref="D95:E95"/>
    <mergeCell ref="B42:C42"/>
    <mergeCell ref="D42:E42"/>
    <mergeCell ref="B43:C43"/>
    <mergeCell ref="D51:E51"/>
    <mergeCell ref="B52:C52"/>
    <mergeCell ref="D70:E70"/>
    <mergeCell ref="B63:C63"/>
    <mergeCell ref="D63:E63"/>
    <mergeCell ref="B64:C64"/>
    <mergeCell ref="D64:E64"/>
    <mergeCell ref="D57:E57"/>
    <mergeCell ref="D55:E55"/>
    <mergeCell ref="B49:C49"/>
    <mergeCell ref="D49:E49"/>
    <mergeCell ref="B53:C53"/>
    <mergeCell ref="D53:E53"/>
    <mergeCell ref="B56:C56"/>
    <mergeCell ref="D56:E56"/>
    <mergeCell ref="B54:C54"/>
    <mergeCell ref="B50:C50"/>
    <mergeCell ref="D61:E61"/>
    <mergeCell ref="B58:C58"/>
    <mergeCell ref="D75:E75"/>
    <mergeCell ref="B76:C76"/>
    <mergeCell ref="D76:E76"/>
    <mergeCell ref="D43:E43"/>
    <mergeCell ref="D54:E54"/>
    <mergeCell ref="B51:C51"/>
    <mergeCell ref="D58:E58"/>
    <mergeCell ref="B44:C44"/>
    <mergeCell ref="D44:E44"/>
    <mergeCell ref="B45:C45"/>
    <mergeCell ref="D45:E45"/>
    <mergeCell ref="B46:C46"/>
    <mergeCell ref="D46:E46"/>
    <mergeCell ref="D52:E52"/>
    <mergeCell ref="B47:C47"/>
    <mergeCell ref="D47:E47"/>
    <mergeCell ref="B48:C48"/>
    <mergeCell ref="D48:E48"/>
    <mergeCell ref="B57:C57"/>
    <mergeCell ref="F86:G86"/>
    <mergeCell ref="F96:G96"/>
    <mergeCell ref="F87:G87"/>
    <mergeCell ref="F88:G88"/>
    <mergeCell ref="F89:G89"/>
    <mergeCell ref="F90:G90"/>
    <mergeCell ref="F91:G91"/>
    <mergeCell ref="F92:G92"/>
    <mergeCell ref="F74:G74"/>
    <mergeCell ref="F93:G93"/>
    <mergeCell ref="F94:G94"/>
    <mergeCell ref="F95:G95"/>
    <mergeCell ref="F76:G76"/>
    <mergeCell ref="F77:G77"/>
    <mergeCell ref="F78:G78"/>
    <mergeCell ref="F79:G79"/>
    <mergeCell ref="F82:G82"/>
    <mergeCell ref="F85:G85"/>
    <mergeCell ref="F83:G83"/>
    <mergeCell ref="H17:K17"/>
    <mergeCell ref="H21:K21"/>
    <mergeCell ref="F72:G72"/>
    <mergeCell ref="F73:G73"/>
    <mergeCell ref="F64:G64"/>
    <mergeCell ref="F65:G65"/>
    <mergeCell ref="F66:G66"/>
    <mergeCell ref="F67:G67"/>
    <mergeCell ref="F68:G68"/>
    <mergeCell ref="F69:G69"/>
    <mergeCell ref="F70:G70"/>
    <mergeCell ref="F71:G71"/>
    <mergeCell ref="F50:G50"/>
    <mergeCell ref="F51:G51"/>
    <mergeCell ref="F52:G52"/>
    <mergeCell ref="F58:G58"/>
    <mergeCell ref="F59:G59"/>
    <mergeCell ref="F60:G60"/>
    <mergeCell ref="F62:G62"/>
    <mergeCell ref="F53:G53"/>
    <mergeCell ref="F31:G31"/>
    <mergeCell ref="H19:K19"/>
    <mergeCell ref="F35:G35"/>
    <mergeCell ref="F36:G36"/>
    <mergeCell ref="B41:C41"/>
    <mergeCell ref="D41:E41"/>
    <mergeCell ref="F56:G56"/>
    <mergeCell ref="F57:G57"/>
    <mergeCell ref="F84:G84"/>
    <mergeCell ref="F75:G75"/>
    <mergeCell ref="F80:G80"/>
    <mergeCell ref="F81:G81"/>
    <mergeCell ref="F43:G43"/>
    <mergeCell ref="F44:G44"/>
    <mergeCell ref="F45:G45"/>
    <mergeCell ref="F47:G47"/>
    <mergeCell ref="F48:G48"/>
    <mergeCell ref="F49:G49"/>
    <mergeCell ref="F61:G61"/>
    <mergeCell ref="F54:G54"/>
    <mergeCell ref="F46:G46"/>
    <mergeCell ref="F63:G63"/>
    <mergeCell ref="F55:G55"/>
    <mergeCell ref="B77:C77"/>
    <mergeCell ref="D77:E77"/>
    <mergeCell ref="B66:C66"/>
    <mergeCell ref="D66:E66"/>
    <mergeCell ref="B75:C75"/>
    <mergeCell ref="F30:G30"/>
    <mergeCell ref="J20:K20"/>
    <mergeCell ref="F38:G38"/>
    <mergeCell ref="F37:G37"/>
    <mergeCell ref="F39:G39"/>
    <mergeCell ref="F40:G40"/>
    <mergeCell ref="F41:G41"/>
    <mergeCell ref="F42:G42"/>
    <mergeCell ref="F32:G32"/>
    <mergeCell ref="F33:G33"/>
    <mergeCell ref="F34:G34"/>
  </mergeCells>
  <printOptions horizontalCentered="1" verticalCentered="1"/>
  <pageMargins left="0.23622047244094491" right="0" top="0.15748031496062992" bottom="0.15748031496062992" header="0.11811023622047245" footer="0.118110236220472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N3" listFillRange="N1:N2" r:id="rId5">
            <anchor moveWithCells="1">
              <from>
                <xdr:col>2</xdr:col>
                <xdr:colOff>504825</xdr:colOff>
                <xdr:row>21</xdr:row>
                <xdr:rowOff>95250</xdr:rowOff>
              </from>
              <to>
                <xdr:col>2</xdr:col>
                <xdr:colOff>1076325</xdr:colOff>
                <xdr:row>22</xdr:row>
                <xdr:rowOff>38100</xdr:rowOff>
              </to>
            </anchor>
          </controlPr>
        </control>
      </mc:Choice>
      <mc:Fallback>
        <control shapeId="1025" r:id="rId4" name="ComboBox1"/>
      </mc:Fallback>
    </mc:AlternateContent>
    <mc:AlternateContent xmlns:mc="http://schemas.openxmlformats.org/markup-compatibility/2006">
      <mc:Choice Requires="x14">
        <control shapeId="1026" r:id="rId6" name="ComboBox2">
          <controlPr defaultSize="0" autoLine="0" linkedCell="P1" listFillRange="O1:O29" r:id="rId7">
            <anchor moveWithCells="1">
              <from>
                <xdr:col>1</xdr:col>
                <xdr:colOff>447675</xdr:colOff>
                <xdr:row>25</xdr:row>
                <xdr:rowOff>19050</xdr:rowOff>
              </from>
              <to>
                <xdr:col>4</xdr:col>
                <xdr:colOff>228600</xdr:colOff>
                <xdr:row>26</xdr:row>
                <xdr:rowOff>28575</xdr:rowOff>
              </to>
            </anchor>
          </controlPr>
        </control>
      </mc:Choice>
      <mc:Fallback>
        <control shapeId="1026" r:id="rId6" name="ComboBox2"/>
      </mc:Fallback>
    </mc:AlternateContent>
    <mc:AlternateContent xmlns:mc="http://schemas.openxmlformats.org/markup-compatibility/2006">
      <mc:Choice Requires="x14">
        <control shapeId="1037" r:id="rId8" name="ComboBox3">
          <controlPr defaultSize="0" autoLine="0" linkedCell="T4" listFillRange="T1:T3" r:id="rId9">
            <anchor moveWithCells="1">
              <from>
                <xdr:col>2</xdr:col>
                <xdr:colOff>485775</xdr:colOff>
                <xdr:row>26</xdr:row>
                <xdr:rowOff>76200</xdr:rowOff>
              </from>
              <to>
                <xdr:col>4</xdr:col>
                <xdr:colOff>190500</xdr:colOff>
                <xdr:row>28</xdr:row>
                <xdr:rowOff>0</xdr:rowOff>
              </to>
            </anchor>
          </controlPr>
        </control>
      </mc:Choice>
      <mc:Fallback>
        <control shapeId="1037" r:id="rId8" name="ComboBox3"/>
      </mc:Fallback>
    </mc:AlternateContent>
  </controls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Trasieva</dc:creator>
  <cp:lastModifiedBy>Trasieva</cp:lastModifiedBy>
  <cp:lastPrinted>2018-08-28T08:48:27Z</cp:lastPrinted>
  <dcterms:created xsi:type="dcterms:W3CDTF">2018-07-29T11:40:34Z</dcterms:created>
  <dcterms:modified xsi:type="dcterms:W3CDTF">2018-09-25T13:55:17Z</dcterms:modified>
</cp:coreProperties>
</file>